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'сводка'!$A$1:$Z$42</definedName>
    <definedName name="_xlnm.Print_Area" localSheetId="1">'сводка (2)'!$A$1:$T$40</definedName>
  </definedNames>
  <calcPr fullCalcOnLoad="1"/>
</workbook>
</file>

<file path=xl/sharedStrings.xml><?xml version="1.0" encoding="utf-8"?>
<sst xmlns="http://schemas.openxmlformats.org/spreadsheetml/2006/main" count="191" uniqueCount="119">
  <si>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</si>
  <si>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</si>
  <si>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</si>
  <si>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</si>
  <si>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</si>
  <si>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</si>
  <si>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</si>
  <si>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</si>
  <si>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</si>
  <si>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</si>
  <si>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</si>
  <si>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</si>
  <si>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</si>
  <si>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</si>
  <si>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</si>
  <si>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</si>
  <si>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</si>
  <si>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</si>
  <si>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</si>
  <si>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</si>
  <si>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</si>
  <si>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</si>
  <si>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</si>
  <si>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</si>
  <si>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</si>
  <si>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</si>
  <si>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</si>
  <si>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</si>
  <si>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</si>
  <si>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</si>
  <si>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</si>
  <si>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</si>
  <si>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</si>
  <si>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</si>
  <si>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</si>
  <si>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</si>
  <si>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</si>
  <si>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</si>
  <si>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</si>
  <si>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</si>
  <si>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</si>
  <si>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</si>
  <si>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</si>
  <si>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</si>
  <si>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</si>
  <si>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</si>
  <si>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</si>
  <si>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</si>
  <si>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</si>
  <si>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</si>
  <si>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</si>
  <si>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</si>
  <si>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</si>
  <si>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</si>
  <si>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</si>
  <si>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</si>
  <si>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</si>
  <si>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</si>
  <si>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</si>
  <si>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</si>
  <si>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</si>
  <si>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</si>
  <si>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</si>
  <si>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</si>
  <si>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</si>
  <si>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</si>
  <si>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</si>
  <si>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</si>
  <si>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</si>
  <si>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</si>
  <si>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</si>
  <si>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</si>
  <si>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</si>
  <si>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</si>
  <si>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</si>
  <si>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</si>
  <si>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</si>
  <si>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</si>
  <si>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</si>
  <si>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</si>
  <si>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</si>
  <si>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</si>
  <si>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</si>
  <si>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</si>
  <si>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</si>
  <si>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</si>
  <si>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</si>
  <si>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</si>
  <si>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</si>
  <si>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</si>
  <si>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</si>
  <si>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</si>
  <si>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</si>
  <si>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</si>
  <si>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</si>
  <si>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</si>
  <si>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</si>
  <si>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</si>
  <si>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</si>
  <si>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</si>
  <si>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</si>
  <si>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</si>
  <si>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</si>
  <si>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</si>
  <si>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</si>
  <si>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</si>
  <si>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</si>
  <si>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</si>
  <si>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</si>
  <si>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</si>
  <si>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</si>
  <si>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</si>
  <si>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</si>
  <si>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</si>
  <si>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</si>
  <si>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</si>
  <si>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</si>
  <si>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</si>
  <si>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Информация о сельскохозяйственных работах по состоянию на 24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</si>
</sst>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P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2" sqref="X22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4.125" style="0" customWidth="1"/>
    <col min="26" max="26" width="14.375" style="0" customWidth="1"/>
    <col min="27" max="27" width="9.125" style="0" customWidth="1"/>
  </cols>
  <sheetData>
    <row r="1" spans="1:26" ht="24" customHeight="1">
      <c r="A1" s="68" t="s">
        <v>118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8">
      <c r="A2" s="9" t="s">
        <v>1</v>
      </c>
      <c r="B2" s="70" t="s">
        <v>56</v>
      </c>
      <c r="C2" s="75"/>
      <c r="D2" s="72" t="s">
        <v>44</v>
      </c>
      <c r="E2" s="73"/>
      <c r="F2" s="73"/>
      <c r="G2" s="73"/>
      <c r="H2" s="73"/>
      <c r="I2" s="73"/>
      <c r="J2" s="73"/>
      <c r="K2" s="73"/>
      <c r="L2" s="74"/>
      <c r="M2" s="7"/>
      <c r="N2" s="70" t="s">
        <v>41</v>
      </c>
      <c r="O2" s="71"/>
      <c r="P2" s="71"/>
      <c r="Q2" s="71"/>
      <c r="R2" s="71"/>
      <c r="S2" s="71"/>
      <c r="T2" s="71"/>
      <c r="U2" s="71"/>
      <c r="V2" s="71"/>
      <c r="W2" s="8" t="s">
        <v>50</v>
      </c>
      <c r="X2" s="8" t="s">
        <v>60</v>
      </c>
      <c r="Y2" s="38" t="s">
        <v>52</v>
      </c>
      <c r="Z2" s="46" t="s">
        <v>54</v>
      </c>
    </row>
    <row r="3" spans="1:26" ht="16.5" customHeight="1">
      <c r="A3" s="10"/>
      <c r="B3" s="76" t="s">
        <v>57</v>
      </c>
      <c r="C3" s="77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61</v>
      </c>
      <c r="Y3" s="39" t="s">
        <v>100</v>
      </c>
      <c r="Z3" s="47" t="s">
        <v>53</v>
      </c>
    </row>
    <row r="4" spans="1:26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117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117</v>
      </c>
      <c r="V4" s="29" t="s">
        <v>49</v>
      </c>
      <c r="W4" s="16"/>
      <c r="X4" s="16" t="s">
        <v>62</v>
      </c>
      <c r="Y4" s="39" t="s">
        <v>101</v>
      </c>
      <c r="Z4" s="47" t="s">
        <v>5</v>
      </c>
    </row>
    <row r="5" spans="1:26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8" t="s">
        <v>5</v>
      </c>
      <c r="Z5" s="49"/>
    </row>
    <row r="6" spans="1:26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E6+F6+G6+H6+I6+J6+L6</f>
        <v>2323</v>
      </c>
      <c r="E6" s="12">
        <v>883</v>
      </c>
      <c r="F6" s="12"/>
      <c r="G6" s="12"/>
      <c r="H6" s="12"/>
      <c r="I6" s="12">
        <v>1440</v>
      </c>
      <c r="J6" s="12"/>
      <c r="K6" s="12"/>
      <c r="L6" s="12"/>
      <c r="M6" s="19">
        <f aca="true" t="shared" si="1" ref="M6:M26">D6/B6*100</f>
        <v>53.21878579610539</v>
      </c>
      <c r="N6" s="13">
        <f aca="true" t="shared" si="2" ref="N6:N42">O6+P6+Q6+R6+S6+T6+V6</f>
        <v>6505</v>
      </c>
      <c r="O6" s="12">
        <v>2580</v>
      </c>
      <c r="P6" s="12"/>
      <c r="Q6" s="12"/>
      <c r="R6" s="12"/>
      <c r="S6" s="12">
        <v>3925</v>
      </c>
      <c r="T6" s="12"/>
      <c r="U6" s="12"/>
      <c r="V6" s="12"/>
      <c r="W6" s="19">
        <f aca="true" t="shared" si="3" ref="W6:W42">N6/D6*10</f>
        <v>28.002582866982348</v>
      </c>
      <c r="X6" s="12">
        <v>7</v>
      </c>
      <c r="Y6" s="50"/>
      <c r="Z6" s="40"/>
    </row>
    <row r="7" spans="1:26" ht="27.75" customHeight="1">
      <c r="A7" s="14" t="s">
        <v>8</v>
      </c>
      <c r="B7" s="12">
        <v>1100</v>
      </c>
      <c r="C7" s="12">
        <v>500</v>
      </c>
      <c r="D7" s="13">
        <f t="shared" si="0"/>
        <v>745</v>
      </c>
      <c r="E7" s="12">
        <v>500</v>
      </c>
      <c r="F7" s="12"/>
      <c r="G7" s="12"/>
      <c r="H7" s="12">
        <v>110</v>
      </c>
      <c r="I7" s="12">
        <v>135</v>
      </c>
      <c r="J7" s="12"/>
      <c r="K7" s="12"/>
      <c r="L7" s="12"/>
      <c r="M7" s="19">
        <f t="shared" si="1"/>
        <v>67.72727272727272</v>
      </c>
      <c r="N7" s="13">
        <f t="shared" si="2"/>
        <v>1842</v>
      </c>
      <c r="O7" s="12">
        <v>1280</v>
      </c>
      <c r="P7" s="12"/>
      <c r="Q7" s="12"/>
      <c r="R7" s="12">
        <v>242</v>
      </c>
      <c r="S7" s="12">
        <v>320</v>
      </c>
      <c r="T7" s="12"/>
      <c r="U7" s="12"/>
      <c r="V7" s="12"/>
      <c r="W7" s="19">
        <f t="shared" si="3"/>
        <v>24.7248322147651</v>
      </c>
      <c r="X7" s="12">
        <v>3</v>
      </c>
      <c r="Y7" s="51"/>
      <c r="Z7" s="41"/>
    </row>
    <row r="8" spans="1:26" ht="27.75" customHeight="1">
      <c r="A8" s="17" t="s">
        <v>9</v>
      </c>
      <c r="B8" s="12">
        <v>584</v>
      </c>
      <c r="C8" s="12">
        <v>183</v>
      </c>
      <c r="D8" s="13">
        <f t="shared" si="0"/>
        <v>279</v>
      </c>
      <c r="E8" s="12">
        <v>95</v>
      </c>
      <c r="F8" s="12">
        <v>88</v>
      </c>
      <c r="G8" s="12"/>
      <c r="H8" s="12">
        <v>10</v>
      </c>
      <c r="I8" s="12">
        <v>58</v>
      </c>
      <c r="J8" s="12">
        <v>28</v>
      </c>
      <c r="K8" s="12"/>
      <c r="L8" s="12"/>
      <c r="M8" s="19">
        <f t="shared" si="1"/>
        <v>47.773972602739725</v>
      </c>
      <c r="N8" s="13">
        <f t="shared" si="2"/>
        <v>581</v>
      </c>
      <c r="O8" s="12">
        <v>190</v>
      </c>
      <c r="P8" s="12">
        <v>178</v>
      </c>
      <c r="Q8" s="12"/>
      <c r="R8" s="12">
        <v>22</v>
      </c>
      <c r="S8" s="12">
        <v>127</v>
      </c>
      <c r="T8" s="12">
        <v>64</v>
      </c>
      <c r="U8" s="12"/>
      <c r="V8" s="12"/>
      <c r="W8" s="19">
        <f t="shared" si="3"/>
        <v>20.82437275985663</v>
      </c>
      <c r="X8" s="12">
        <v>1</v>
      </c>
      <c r="Y8" s="52"/>
      <c r="Z8" s="42"/>
    </row>
    <row r="9" spans="1:26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2"/>
      <c r="M9" s="19">
        <f t="shared" si="1"/>
        <v>0</v>
      </c>
      <c r="N9" s="13">
        <f t="shared" si="2"/>
        <v>0</v>
      </c>
      <c r="O9" s="12"/>
      <c r="P9" s="12"/>
      <c r="Q9" s="12"/>
      <c r="R9" s="12"/>
      <c r="S9" s="12"/>
      <c r="T9" s="12"/>
      <c r="U9" s="12"/>
      <c r="V9" s="12"/>
      <c r="W9" s="19" t="e">
        <f t="shared" si="3"/>
        <v>#DIV/0!</v>
      </c>
      <c r="X9" s="12"/>
      <c r="Y9" s="51"/>
      <c r="Z9" s="41"/>
    </row>
    <row r="10" spans="1:26" ht="27.75" customHeight="1">
      <c r="A10" s="14" t="s">
        <v>11</v>
      </c>
      <c r="B10" s="12">
        <v>1925</v>
      </c>
      <c r="C10" s="12">
        <v>415</v>
      </c>
      <c r="D10" s="13">
        <f>E10+F10+G10+H10+I10+J10+L10+K10</f>
        <v>930</v>
      </c>
      <c r="E10" s="12">
        <v>280</v>
      </c>
      <c r="F10" s="12">
        <v>60</v>
      </c>
      <c r="G10" s="12"/>
      <c r="H10" s="12"/>
      <c r="I10" s="12">
        <v>470</v>
      </c>
      <c r="J10" s="12">
        <v>90</v>
      </c>
      <c r="K10" s="12">
        <v>30</v>
      </c>
      <c r="L10" s="12"/>
      <c r="M10" s="19">
        <f t="shared" si="1"/>
        <v>48.311688311688314</v>
      </c>
      <c r="N10" s="13">
        <f>O10+P10+Q10+R10+S10+T10+V10+U10</f>
        <v>1770</v>
      </c>
      <c r="O10" s="12">
        <v>522</v>
      </c>
      <c r="P10" s="12">
        <v>199</v>
      </c>
      <c r="Q10" s="12"/>
      <c r="R10" s="12"/>
      <c r="S10" s="12">
        <v>701</v>
      </c>
      <c r="T10" s="12">
        <v>297</v>
      </c>
      <c r="U10" s="12">
        <v>51</v>
      </c>
      <c r="V10" s="12"/>
      <c r="W10" s="19">
        <f t="shared" si="3"/>
        <v>19.032258064516128</v>
      </c>
      <c r="X10" s="12">
        <v>3</v>
      </c>
      <c r="Y10" s="51"/>
      <c r="Z10" s="41"/>
    </row>
    <row r="11" spans="1:26" ht="27.75" customHeight="1">
      <c r="A11" s="14" t="s">
        <v>89</v>
      </c>
      <c r="B11" s="12">
        <v>454</v>
      </c>
      <c r="C11" s="12">
        <v>213</v>
      </c>
      <c r="D11" s="13">
        <f t="shared" si="0"/>
        <v>243</v>
      </c>
      <c r="E11" s="12">
        <v>73</v>
      </c>
      <c r="F11" s="12"/>
      <c r="G11" s="12">
        <v>140</v>
      </c>
      <c r="H11" s="12"/>
      <c r="I11" s="12">
        <v>30</v>
      </c>
      <c r="J11" s="12"/>
      <c r="K11" s="12"/>
      <c r="L11" s="12"/>
      <c r="M11" s="19">
        <f t="shared" si="1"/>
        <v>53.524229074889874</v>
      </c>
      <c r="N11" s="13">
        <f t="shared" si="2"/>
        <v>706</v>
      </c>
      <c r="O11" s="12">
        <v>206</v>
      </c>
      <c r="P11" s="12"/>
      <c r="Q11" s="12">
        <v>419</v>
      </c>
      <c r="R11" s="12"/>
      <c r="S11" s="12">
        <v>81</v>
      </c>
      <c r="T11" s="12"/>
      <c r="U11" s="12"/>
      <c r="V11" s="12"/>
      <c r="W11" s="19">
        <f t="shared" si="3"/>
        <v>29.05349794238683</v>
      </c>
      <c r="X11" s="12">
        <v>5</v>
      </c>
      <c r="Y11" s="51"/>
      <c r="Z11" s="41"/>
    </row>
    <row r="12" spans="1:26" ht="30" customHeight="1">
      <c r="A12" s="14" t="s">
        <v>12</v>
      </c>
      <c r="B12" s="12">
        <v>350</v>
      </c>
      <c r="C12" s="12"/>
      <c r="D12" s="13">
        <f t="shared" si="0"/>
        <v>0</v>
      </c>
      <c r="E12" s="12"/>
      <c r="F12" s="12"/>
      <c r="G12" s="12"/>
      <c r="H12" s="12"/>
      <c r="I12" s="12"/>
      <c r="J12" s="12"/>
      <c r="K12" s="12"/>
      <c r="L12" s="12"/>
      <c r="M12" s="19">
        <f t="shared" si="1"/>
        <v>0</v>
      </c>
      <c r="N12" s="13">
        <f t="shared" si="2"/>
        <v>0</v>
      </c>
      <c r="O12" s="12"/>
      <c r="P12" s="12"/>
      <c r="Q12" s="12"/>
      <c r="R12" s="12"/>
      <c r="S12" s="12"/>
      <c r="T12" s="12"/>
      <c r="U12" s="12"/>
      <c r="V12" s="12"/>
      <c r="W12" s="19" t="e">
        <f t="shared" si="3"/>
        <v>#DIV/0!</v>
      </c>
      <c r="X12" s="12"/>
      <c r="Y12" s="51"/>
      <c r="Z12" s="41"/>
    </row>
    <row r="13" spans="1:26" ht="27.75" customHeight="1">
      <c r="A13" s="14" t="s">
        <v>13</v>
      </c>
      <c r="B13" s="12">
        <v>193</v>
      </c>
      <c r="C13" s="12">
        <v>58</v>
      </c>
      <c r="D13" s="1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1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>
        <v>2</v>
      </c>
      <c r="Y13" s="51"/>
      <c r="Z13" s="41"/>
    </row>
    <row r="14" spans="1:26" ht="27.75" customHeight="1">
      <c r="A14" s="14" t="s">
        <v>14</v>
      </c>
      <c r="B14" s="12">
        <v>40</v>
      </c>
      <c r="C14" s="12">
        <v>10</v>
      </c>
      <c r="D14" s="13">
        <f t="shared" si="0"/>
        <v>20</v>
      </c>
      <c r="E14" s="12">
        <v>10</v>
      </c>
      <c r="F14" s="12"/>
      <c r="G14" s="12"/>
      <c r="H14" s="12"/>
      <c r="I14" s="12">
        <v>10</v>
      </c>
      <c r="J14" s="12"/>
      <c r="K14" s="12"/>
      <c r="L14" s="12"/>
      <c r="M14" s="19">
        <f t="shared" si="1"/>
        <v>50</v>
      </c>
      <c r="N14" s="13">
        <f t="shared" si="2"/>
        <v>50</v>
      </c>
      <c r="O14" s="12">
        <v>25</v>
      </c>
      <c r="P14" s="12"/>
      <c r="Q14" s="12"/>
      <c r="R14" s="12"/>
      <c r="S14" s="12">
        <v>25</v>
      </c>
      <c r="T14" s="12"/>
      <c r="U14" s="12"/>
      <c r="V14" s="12"/>
      <c r="W14" s="19">
        <f t="shared" si="3"/>
        <v>25</v>
      </c>
      <c r="X14" s="12"/>
      <c r="Y14" s="51"/>
      <c r="Z14" s="41"/>
    </row>
    <row r="15" spans="1:26" ht="27.75" customHeight="1">
      <c r="A15" s="14" t="s">
        <v>15</v>
      </c>
      <c r="B15" s="12">
        <v>350</v>
      </c>
      <c r="C15" s="12"/>
      <c r="D15" s="13">
        <f t="shared" si="0"/>
        <v>0</v>
      </c>
      <c r="E15" s="12"/>
      <c r="F15" s="12"/>
      <c r="G15" s="12"/>
      <c r="H15" s="12"/>
      <c r="I15" s="12"/>
      <c r="J15" s="12"/>
      <c r="K15" s="12"/>
      <c r="L15" s="12"/>
      <c r="M15" s="19">
        <f t="shared" si="1"/>
        <v>0</v>
      </c>
      <c r="N15" s="13">
        <f t="shared" si="2"/>
        <v>0</v>
      </c>
      <c r="O15" s="63"/>
      <c r="P15" s="12"/>
      <c r="Q15" s="12"/>
      <c r="R15" s="12"/>
      <c r="S15" s="12"/>
      <c r="T15" s="12"/>
      <c r="U15" s="12"/>
      <c r="V15" s="12"/>
      <c r="W15" s="19" t="e">
        <f t="shared" si="3"/>
        <v>#DIV/0!</v>
      </c>
      <c r="X15" s="12"/>
      <c r="Y15" s="51"/>
      <c r="Z15" s="41"/>
    </row>
    <row r="16" spans="1:26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1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51"/>
      <c r="Z16" s="41"/>
    </row>
    <row r="17" spans="1:26" ht="27.75" customHeight="1">
      <c r="A17" s="14" t="s">
        <v>55</v>
      </c>
      <c r="B17" s="12">
        <v>3716</v>
      </c>
      <c r="C17" s="12">
        <v>1652</v>
      </c>
      <c r="D17" s="13">
        <f t="shared" si="0"/>
        <v>3358</v>
      </c>
      <c r="E17" s="12">
        <v>1652</v>
      </c>
      <c r="F17" s="12"/>
      <c r="G17" s="12"/>
      <c r="H17" s="12">
        <v>185</v>
      </c>
      <c r="I17" s="12">
        <v>1521</v>
      </c>
      <c r="J17" s="12"/>
      <c r="K17" s="12"/>
      <c r="L17" s="12"/>
      <c r="M17" s="19">
        <f t="shared" si="1"/>
        <v>90.3659849300323</v>
      </c>
      <c r="N17" s="13">
        <f t="shared" si="2"/>
        <v>14986</v>
      </c>
      <c r="O17" s="12">
        <v>8080</v>
      </c>
      <c r="P17" s="12"/>
      <c r="Q17" s="12"/>
      <c r="R17" s="12">
        <v>661</v>
      </c>
      <c r="S17" s="12">
        <v>6245</v>
      </c>
      <c r="T17" s="12"/>
      <c r="U17" s="12"/>
      <c r="V17" s="12"/>
      <c r="W17" s="19">
        <f t="shared" si="3"/>
        <v>44.62775461584276</v>
      </c>
      <c r="X17" s="12">
        <v>8</v>
      </c>
      <c r="Y17" s="51"/>
      <c r="Z17" s="41"/>
    </row>
    <row r="18" spans="1:26" ht="27.75" customHeight="1">
      <c r="A18" s="14" t="s">
        <v>25</v>
      </c>
      <c r="B18" s="12">
        <v>522</v>
      </c>
      <c r="C18" s="12">
        <v>112</v>
      </c>
      <c r="D18" s="13">
        <f>E18+F18+G18+H18+I18+J18</f>
        <v>264</v>
      </c>
      <c r="E18" s="12">
        <v>85</v>
      </c>
      <c r="F18" s="12">
        <v>27</v>
      </c>
      <c r="G18" s="12"/>
      <c r="H18" s="12">
        <v>45</v>
      </c>
      <c r="I18" s="12">
        <v>75</v>
      </c>
      <c r="J18" s="12">
        <v>32</v>
      </c>
      <c r="K18" s="12"/>
      <c r="L18" s="12"/>
      <c r="M18" s="19">
        <f t="shared" si="1"/>
        <v>50.57471264367817</v>
      </c>
      <c r="N18" s="13">
        <f t="shared" si="2"/>
        <v>966</v>
      </c>
      <c r="O18" s="12">
        <v>327</v>
      </c>
      <c r="P18" s="12">
        <v>104</v>
      </c>
      <c r="Q18" s="12"/>
      <c r="R18" s="12">
        <v>135</v>
      </c>
      <c r="S18" s="12">
        <v>288</v>
      </c>
      <c r="T18" s="12">
        <v>112</v>
      </c>
      <c r="U18" s="12"/>
      <c r="V18" s="19"/>
      <c r="W18" s="19">
        <f t="shared" si="3"/>
        <v>36.59090909090909</v>
      </c>
      <c r="X18" s="12">
        <v>2</v>
      </c>
      <c r="Y18" s="51"/>
      <c r="Z18" s="41"/>
    </row>
    <row r="19" spans="1:232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E19+F19+G19+H19+I19+J19+L19</f>
        <v>906</v>
      </c>
      <c r="E19" s="12">
        <v>190</v>
      </c>
      <c r="F19" s="12">
        <v>500</v>
      </c>
      <c r="G19" s="12"/>
      <c r="H19" s="12"/>
      <c r="I19" s="12">
        <v>216</v>
      </c>
      <c r="J19" s="12"/>
      <c r="K19" s="12"/>
      <c r="L19" s="12"/>
      <c r="M19" s="19">
        <f t="shared" si="1"/>
        <v>39.305856832971806</v>
      </c>
      <c r="N19" s="13">
        <f t="shared" si="2"/>
        <v>2669</v>
      </c>
      <c r="O19" s="12">
        <v>350</v>
      </c>
      <c r="P19" s="12">
        <v>1560</v>
      </c>
      <c r="Q19" s="12"/>
      <c r="R19" s="12"/>
      <c r="S19" s="12">
        <v>759</v>
      </c>
      <c r="T19" s="12"/>
      <c r="U19" s="12"/>
      <c r="V19" s="12"/>
      <c r="W19" s="19">
        <f t="shared" si="3"/>
        <v>29.45916114790287</v>
      </c>
      <c r="X19" s="12">
        <v>5</v>
      </c>
      <c r="Y19" s="51"/>
      <c r="Z19" s="4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108</v>
      </c>
      <c r="B20" s="12">
        <v>1434</v>
      </c>
      <c r="C20" s="12">
        <v>825</v>
      </c>
      <c r="D20" s="13">
        <f t="shared" si="4"/>
        <v>1125</v>
      </c>
      <c r="E20" s="12">
        <v>420</v>
      </c>
      <c r="F20" s="12">
        <v>405</v>
      </c>
      <c r="G20" s="12"/>
      <c r="H20" s="12"/>
      <c r="I20" s="12">
        <v>300</v>
      </c>
      <c r="J20" s="12"/>
      <c r="K20" s="12"/>
      <c r="L20" s="12"/>
      <c r="M20" s="19">
        <f t="shared" si="1"/>
        <v>78.45188284518828</v>
      </c>
      <c r="N20" s="13">
        <f t="shared" si="2"/>
        <v>2398</v>
      </c>
      <c r="O20" s="12">
        <v>923</v>
      </c>
      <c r="P20" s="12">
        <v>825</v>
      </c>
      <c r="Q20" s="12"/>
      <c r="R20" s="12"/>
      <c r="S20" s="12">
        <v>650</v>
      </c>
      <c r="T20" s="12"/>
      <c r="U20" s="12"/>
      <c r="V20" s="12"/>
      <c r="W20" s="19">
        <f t="shared" si="3"/>
        <v>21.315555555555555</v>
      </c>
      <c r="X20" s="12">
        <v>2</v>
      </c>
      <c r="Y20" s="51"/>
      <c r="Z20" s="4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95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2"/>
      <c r="M21" s="19">
        <f t="shared" si="1"/>
        <v>0</v>
      </c>
      <c r="N21" s="13">
        <f t="shared" si="2"/>
        <v>0</v>
      </c>
      <c r="O21" s="12"/>
      <c r="P21" s="12"/>
      <c r="Q21" s="12"/>
      <c r="R21" s="12"/>
      <c r="S21" s="12"/>
      <c r="T21" s="12"/>
      <c r="U21" s="12"/>
      <c r="V21" s="12"/>
      <c r="W21" s="19" t="e">
        <f t="shared" si="3"/>
        <v>#DIV/0!</v>
      </c>
      <c r="X21" s="12"/>
      <c r="Y21" s="51"/>
      <c r="Z21" s="4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10356</v>
      </c>
      <c r="E22" s="5">
        <f aca="true" t="shared" si="5" ref="E22:L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442</v>
      </c>
      <c r="I22" s="5">
        <f t="shared" si="5"/>
        <v>4298</v>
      </c>
      <c r="J22" s="5">
        <f t="shared" si="5"/>
        <v>150</v>
      </c>
      <c r="K22" s="5"/>
      <c r="L22" s="5">
        <f t="shared" si="5"/>
        <v>0</v>
      </c>
      <c r="M22" s="61">
        <f t="shared" si="1"/>
        <v>57.87414775902538</v>
      </c>
      <c r="N22" s="33">
        <f t="shared" si="2"/>
        <v>32911</v>
      </c>
      <c r="O22" s="5">
        <f>SUM(O6:O21)</f>
        <v>14628</v>
      </c>
      <c r="P22" s="5">
        <f aca="true" t="shared" si="6" ref="P22:V22">SUM(P6:P21)</f>
        <v>2866</v>
      </c>
      <c r="Q22" s="5">
        <f t="shared" si="6"/>
        <v>419</v>
      </c>
      <c r="R22" s="5">
        <f t="shared" si="6"/>
        <v>1290</v>
      </c>
      <c r="S22" s="5">
        <f t="shared" si="6"/>
        <v>13235</v>
      </c>
      <c r="T22" s="5">
        <f t="shared" si="6"/>
        <v>473</v>
      </c>
      <c r="U22" s="5"/>
      <c r="V22" s="5">
        <f t="shared" si="6"/>
        <v>0</v>
      </c>
      <c r="W22" s="34">
        <f t="shared" si="3"/>
        <v>31.779644650444187</v>
      </c>
      <c r="X22" s="5">
        <f>SUM(X6:X21)</f>
        <v>38</v>
      </c>
      <c r="Y22" s="53">
        <f>Y6:Y22</f>
        <v>0</v>
      </c>
      <c r="Z22" s="12">
        <f>SUM(Z6:Z21)</f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13">
        <f t="shared" si="2"/>
        <v>200</v>
      </c>
      <c r="O23" s="62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5"/>
      <c r="Z23" s="4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13">
        <f t="shared" si="4"/>
        <v>50</v>
      </c>
      <c r="E24" s="12"/>
      <c r="F24" s="12"/>
      <c r="G24" s="12"/>
      <c r="H24" s="12"/>
      <c r="I24" s="13">
        <v>50</v>
      </c>
      <c r="J24" s="5"/>
      <c r="K24" s="5"/>
      <c r="L24" s="5"/>
      <c r="M24" s="19">
        <f t="shared" si="1"/>
        <v>7.6923076923076925</v>
      </c>
      <c r="N24" s="13">
        <f t="shared" si="2"/>
        <v>125</v>
      </c>
      <c r="O24" s="12"/>
      <c r="P24" s="12"/>
      <c r="Q24" s="12"/>
      <c r="R24" s="12"/>
      <c r="S24" s="12">
        <v>125</v>
      </c>
      <c r="T24" s="12"/>
      <c r="U24" s="12"/>
      <c r="V24" s="12"/>
      <c r="W24" s="19">
        <f t="shared" si="3"/>
        <v>25</v>
      </c>
      <c r="X24" s="12">
        <v>1</v>
      </c>
      <c r="Y24" s="41"/>
      <c r="Z24" s="4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1"/>
        <v>0</v>
      </c>
      <c r="N25" s="13">
        <f t="shared" si="2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3"/>
        <v>#DIV/0!</v>
      </c>
      <c r="X25" s="12"/>
      <c r="Y25" s="41"/>
      <c r="Z25" s="4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90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1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1"/>
      <c r="Z26" s="4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13">
        <f t="shared" si="4"/>
        <v>52</v>
      </c>
      <c r="E27" s="12">
        <v>7</v>
      </c>
      <c r="F27" s="12">
        <v>4</v>
      </c>
      <c r="G27" s="12"/>
      <c r="H27" s="12"/>
      <c r="I27" s="13">
        <v>33</v>
      </c>
      <c r="J27" s="13">
        <v>8</v>
      </c>
      <c r="K27" s="13"/>
      <c r="L27" s="5"/>
      <c r="M27" s="19">
        <f aca="true" t="shared" si="7" ref="M27:M36">D27/B27*100</f>
        <v>53.608247422680414</v>
      </c>
      <c r="N27" s="13">
        <f t="shared" si="2"/>
        <v>108</v>
      </c>
      <c r="O27" s="12">
        <v>14</v>
      </c>
      <c r="P27" s="12">
        <v>8</v>
      </c>
      <c r="Q27" s="12"/>
      <c r="R27" s="12"/>
      <c r="S27" s="12">
        <v>66</v>
      </c>
      <c r="T27" s="12">
        <v>20</v>
      </c>
      <c r="U27" s="12"/>
      <c r="V27" s="12"/>
      <c r="W27" s="19">
        <f t="shared" si="3"/>
        <v>20.76923076923077</v>
      </c>
      <c r="X27" s="12">
        <v>2</v>
      </c>
      <c r="Y27" s="41"/>
      <c r="Z27" s="4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13">
        <f t="shared" si="2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3"/>
        <v>#DIV/0!</v>
      </c>
      <c r="X28" s="12"/>
      <c r="Y28" s="41"/>
      <c r="Z28" s="4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13">
        <f t="shared" si="2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3"/>
        <v>#DIV/0!</v>
      </c>
      <c r="X29" s="12"/>
      <c r="Y29" s="41"/>
      <c r="Z29" s="4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1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1"/>
      <c r="Z30" s="4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13">
        <f t="shared" si="2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3"/>
        <v>18</v>
      </c>
      <c r="X31" s="12"/>
      <c r="Y31" s="41"/>
      <c r="Z31" s="4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5"/>
      <c r="L32" s="12"/>
      <c r="M32" s="19">
        <f t="shared" si="7"/>
        <v>0</v>
      </c>
      <c r="N32" s="13">
        <f t="shared" si="2"/>
        <v>0</v>
      </c>
      <c r="O32" s="12"/>
      <c r="P32" s="12"/>
      <c r="Q32" s="12"/>
      <c r="R32" s="12"/>
      <c r="S32" s="12"/>
      <c r="T32" s="12"/>
      <c r="U32" s="12"/>
      <c r="V32" s="12"/>
      <c r="W32" s="19" t="e">
        <f t="shared" si="3"/>
        <v>#DIV/0!</v>
      </c>
      <c r="X32" s="12"/>
      <c r="Y32" s="41"/>
      <c r="Z32" s="4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1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1"/>
      <c r="Z33" s="4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93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5"/>
      <c r="L34" s="12"/>
      <c r="M34" s="19">
        <f t="shared" si="7"/>
        <v>0</v>
      </c>
      <c r="N34" s="13">
        <f t="shared" si="2"/>
        <v>0</v>
      </c>
      <c r="O34" s="12"/>
      <c r="P34" s="12"/>
      <c r="Q34" s="12"/>
      <c r="R34" s="12"/>
      <c r="S34" s="12"/>
      <c r="T34" s="12"/>
      <c r="U34" s="12"/>
      <c r="V34" s="12"/>
      <c r="W34" s="19" t="e">
        <f t="shared" si="3"/>
        <v>#DIV/0!</v>
      </c>
      <c r="X34" s="12"/>
      <c r="Y34" s="43"/>
      <c r="Z34" s="4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87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5"/>
      <c r="L35" s="12"/>
      <c r="M35" s="19">
        <f t="shared" si="7"/>
        <v>19.35483870967742</v>
      </c>
      <c r="N35" s="13">
        <f t="shared" si="2"/>
        <v>27</v>
      </c>
      <c r="O35" s="12">
        <v>15</v>
      </c>
      <c r="P35" s="12">
        <v>12</v>
      </c>
      <c r="Q35" s="12"/>
      <c r="R35" s="12"/>
      <c r="S35" s="12"/>
      <c r="T35" s="12"/>
      <c r="U35" s="12"/>
      <c r="V35" s="12"/>
      <c r="W35" s="19">
        <f t="shared" si="3"/>
        <v>22.5</v>
      </c>
      <c r="X35" s="12"/>
      <c r="Y35" s="43"/>
      <c r="Z35" s="4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91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1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3"/>
      <c r="Z36" s="4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5"/>
      <c r="L37" s="12"/>
      <c r="M37" s="19">
        <f aca="true" t="shared" si="8" ref="M37:M42">D37/B37*100</f>
        <v>27.27272727272727</v>
      </c>
      <c r="N37" s="13">
        <f t="shared" si="2"/>
        <v>12</v>
      </c>
      <c r="O37" s="12">
        <v>12</v>
      </c>
      <c r="P37" s="12"/>
      <c r="Q37" s="12"/>
      <c r="R37" s="12"/>
      <c r="S37" s="12"/>
      <c r="T37" s="12"/>
      <c r="U37" s="12"/>
      <c r="V37" s="12"/>
      <c r="W37" s="19">
        <f t="shared" si="3"/>
        <v>20</v>
      </c>
      <c r="X37" s="12"/>
      <c r="Y37" s="43"/>
      <c r="Z37" s="4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1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3"/>
      <c r="Z38" s="4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92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1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3"/>
      <c r="Z39" s="4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94</v>
      </c>
      <c r="B40" s="19">
        <v>384</v>
      </c>
      <c r="C40" s="19">
        <v>18</v>
      </c>
      <c r="D40" s="13">
        <f t="shared" si="4"/>
        <v>18</v>
      </c>
      <c r="E40" s="12">
        <v>18</v>
      </c>
      <c r="F40" s="12"/>
      <c r="G40" s="12"/>
      <c r="H40" s="12"/>
      <c r="I40" s="13"/>
      <c r="J40" s="5"/>
      <c r="K40" s="5"/>
      <c r="L40" s="12"/>
      <c r="M40" s="19">
        <f t="shared" si="8"/>
        <v>4.6875</v>
      </c>
      <c r="N40" s="13">
        <f t="shared" si="2"/>
        <v>43</v>
      </c>
      <c r="O40" s="12">
        <v>43</v>
      </c>
      <c r="P40" s="12"/>
      <c r="Q40" s="12"/>
      <c r="R40" s="12"/>
      <c r="S40" s="12"/>
      <c r="T40" s="12"/>
      <c r="U40" s="12"/>
      <c r="V40" s="12"/>
      <c r="W40" s="19">
        <f t="shared" si="3"/>
        <v>23.88888888888889</v>
      </c>
      <c r="X40" s="12"/>
      <c r="Y40" s="43"/>
      <c r="Z40" s="4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6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298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0</v>
      </c>
      <c r="I41" s="5">
        <f t="shared" si="9"/>
        <v>83</v>
      </c>
      <c r="J41" s="5">
        <f t="shared" si="9"/>
        <v>8</v>
      </c>
      <c r="K41" s="5"/>
      <c r="L41" s="5">
        <f t="shared" si="9"/>
        <v>0</v>
      </c>
      <c r="M41" s="34">
        <f t="shared" si="8"/>
        <v>11.404079445868891</v>
      </c>
      <c r="N41" s="33">
        <f t="shared" si="2"/>
        <v>630</v>
      </c>
      <c r="O41" s="5">
        <f t="shared" si="9"/>
        <v>199</v>
      </c>
      <c r="P41" s="5">
        <f t="shared" si="9"/>
        <v>220</v>
      </c>
      <c r="Q41" s="5">
        <f t="shared" si="9"/>
        <v>0</v>
      </c>
      <c r="R41" s="5">
        <f t="shared" si="9"/>
        <v>0</v>
      </c>
      <c r="S41" s="5">
        <f t="shared" si="9"/>
        <v>191</v>
      </c>
      <c r="T41" s="5">
        <f t="shared" si="9"/>
        <v>20</v>
      </c>
      <c r="U41" s="5"/>
      <c r="V41" s="5">
        <f t="shared" si="9"/>
        <v>0</v>
      </c>
      <c r="W41" s="34">
        <f t="shared" si="3"/>
        <v>21.140939597315437</v>
      </c>
      <c r="X41" s="33">
        <f>SUM(X23:X40)</f>
        <v>3</v>
      </c>
      <c r="Y41" s="44">
        <f>SUM(Y23:Y40)</f>
        <v>0</v>
      </c>
      <c r="Z41" s="44">
        <f>SUM(Z23:Z40)</f>
        <v>0</v>
      </c>
    </row>
    <row r="42" spans="1:26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10654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442</v>
      </c>
      <c r="I42" s="5">
        <f t="shared" si="10"/>
        <v>4381</v>
      </c>
      <c r="J42" s="5">
        <f t="shared" si="10"/>
        <v>158</v>
      </c>
      <c r="K42" s="5"/>
      <c r="L42" s="5">
        <f t="shared" si="10"/>
        <v>0</v>
      </c>
      <c r="M42" s="61">
        <f t="shared" si="8"/>
        <v>51.95273831989896</v>
      </c>
      <c r="N42" s="33">
        <f t="shared" si="2"/>
        <v>33541</v>
      </c>
      <c r="O42" s="5">
        <f t="shared" si="10"/>
        <v>14827</v>
      </c>
      <c r="P42" s="5">
        <f t="shared" si="10"/>
        <v>3086</v>
      </c>
      <c r="Q42" s="5">
        <f t="shared" si="10"/>
        <v>419</v>
      </c>
      <c r="R42" s="5">
        <f t="shared" si="10"/>
        <v>1290</v>
      </c>
      <c r="S42" s="5">
        <f t="shared" si="10"/>
        <v>13426</v>
      </c>
      <c r="T42" s="5">
        <f t="shared" si="10"/>
        <v>493</v>
      </c>
      <c r="U42" s="5"/>
      <c r="V42" s="5">
        <f t="shared" si="10"/>
        <v>0</v>
      </c>
      <c r="W42" s="34">
        <f t="shared" si="3"/>
        <v>31.482072461047494</v>
      </c>
      <c r="X42" s="5">
        <f>X41+X22</f>
        <v>41</v>
      </c>
      <c r="Y42" s="5">
        <f>Y22+Y41</f>
        <v>0</v>
      </c>
      <c r="Z42" s="5">
        <f>Z22+Z41</f>
        <v>0</v>
      </c>
    </row>
    <row r="43" ht="18" customHeight="1"/>
  </sheetData>
  <sheetProtection/>
  <mergeCells count="5">
    <mergeCell ref="A1:Z1"/>
    <mergeCell ref="N2:V2"/>
    <mergeCell ref="D2:L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9" width="16.25390625" style="0" customWidth="1"/>
    <col min="10" max="10" width="14.25390625" style="0" customWidth="1"/>
    <col min="11" max="11" width="15.25390625" style="0" customWidth="1"/>
    <col min="12" max="12" width="17.0039062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  <col min="20" max="20" width="11.00390625" style="0" customWidth="1"/>
  </cols>
  <sheetData>
    <row r="1" spans="1:12" ht="24" customHeight="1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0" ht="18">
      <c r="A2" s="9" t="s">
        <v>1</v>
      </c>
      <c r="B2" s="26" t="s">
        <v>65</v>
      </c>
      <c r="C2" s="87" t="s">
        <v>110</v>
      </c>
      <c r="D2" s="88"/>
      <c r="E2" s="89"/>
      <c r="F2" s="90"/>
      <c r="G2" s="85" t="s">
        <v>66</v>
      </c>
      <c r="H2" s="85"/>
      <c r="I2" s="85"/>
      <c r="J2" s="85"/>
      <c r="K2" s="85"/>
      <c r="L2" s="86"/>
      <c r="M2" s="24" t="s">
        <v>63</v>
      </c>
      <c r="N2" s="91" t="s">
        <v>96</v>
      </c>
      <c r="O2" s="85"/>
      <c r="P2" s="86"/>
      <c r="Q2" s="79" t="s">
        <v>102</v>
      </c>
      <c r="R2" s="80"/>
      <c r="S2" s="80"/>
      <c r="T2" s="81"/>
    </row>
    <row r="3" spans="1:20" ht="16.5" customHeight="1">
      <c r="A3" s="10"/>
      <c r="B3" s="28" t="s">
        <v>33</v>
      </c>
      <c r="C3" s="37" t="s">
        <v>111</v>
      </c>
      <c r="D3" s="26" t="s">
        <v>112</v>
      </c>
      <c r="E3" s="66" t="s">
        <v>113</v>
      </c>
      <c r="F3" s="64" t="s">
        <v>114</v>
      </c>
      <c r="G3" s="72" t="s">
        <v>32</v>
      </c>
      <c r="H3" s="74"/>
      <c r="I3" s="70" t="s">
        <v>31</v>
      </c>
      <c r="J3" s="75"/>
      <c r="K3" s="70" t="s">
        <v>67</v>
      </c>
      <c r="L3" s="75"/>
      <c r="M3" s="16" t="s">
        <v>64</v>
      </c>
      <c r="N3" s="24" t="s">
        <v>97</v>
      </c>
      <c r="O3" s="24" t="s">
        <v>99</v>
      </c>
      <c r="P3" s="24" t="s">
        <v>50</v>
      </c>
      <c r="Q3" s="82" t="s">
        <v>103</v>
      </c>
      <c r="R3" s="83"/>
      <c r="S3" s="83"/>
      <c r="T3" s="84"/>
    </row>
    <row r="4" spans="1:20" ht="18">
      <c r="A4" s="10" t="s">
        <v>0</v>
      </c>
      <c r="B4" s="29" t="s">
        <v>68</v>
      </c>
      <c r="C4" s="29" t="s">
        <v>115</v>
      </c>
      <c r="D4" s="16" t="s">
        <v>116</v>
      </c>
      <c r="E4" s="65" t="s">
        <v>98</v>
      </c>
      <c r="F4" s="65" t="s">
        <v>51</v>
      </c>
      <c r="G4" s="54" t="s">
        <v>69</v>
      </c>
      <c r="H4" s="24" t="s">
        <v>70</v>
      </c>
      <c r="I4" s="24" t="s">
        <v>69</v>
      </c>
      <c r="J4" s="55" t="s">
        <v>70</v>
      </c>
      <c r="K4" s="55" t="s">
        <v>69</v>
      </c>
      <c r="L4" s="55" t="s">
        <v>70</v>
      </c>
      <c r="M4" s="16" t="s">
        <v>5</v>
      </c>
      <c r="N4" s="16" t="s">
        <v>5</v>
      </c>
      <c r="O4" s="16" t="s">
        <v>98</v>
      </c>
      <c r="P4" s="16" t="s">
        <v>51</v>
      </c>
      <c r="Q4" s="26" t="s">
        <v>35</v>
      </c>
      <c r="R4" s="78" t="s">
        <v>105</v>
      </c>
      <c r="S4" s="78"/>
      <c r="T4" s="78"/>
    </row>
    <row r="5" spans="1:20" ht="18">
      <c r="A5" s="11"/>
      <c r="B5" s="30" t="s">
        <v>71</v>
      </c>
      <c r="C5" s="30" t="s">
        <v>5</v>
      </c>
      <c r="D5" s="18"/>
      <c r="E5" s="56" t="s">
        <v>28</v>
      </c>
      <c r="F5" s="56"/>
      <c r="G5" s="56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7"/>
      <c r="Q5" s="18" t="s">
        <v>104</v>
      </c>
      <c r="R5" s="18" t="s">
        <v>106</v>
      </c>
      <c r="S5" s="18" t="s">
        <v>107</v>
      </c>
      <c r="T5" s="18" t="s">
        <v>101</v>
      </c>
    </row>
    <row r="6" spans="1:20" ht="27.75" customHeight="1">
      <c r="A6" s="14" t="s">
        <v>7</v>
      </c>
      <c r="B6" s="58">
        <v>1300</v>
      </c>
      <c r="C6" s="58"/>
      <c r="D6" s="58"/>
      <c r="E6" s="58"/>
      <c r="F6" s="58"/>
      <c r="G6" s="58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46</v>
      </c>
      <c r="R6" s="35">
        <v>46</v>
      </c>
      <c r="S6" s="35"/>
      <c r="T6" s="35"/>
    </row>
    <row r="7" spans="1:20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40</v>
      </c>
      <c r="R7" s="35">
        <v>40</v>
      </c>
      <c r="S7" s="35"/>
      <c r="T7" s="35"/>
    </row>
    <row r="8" spans="1:20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0</v>
      </c>
      <c r="R8" s="35"/>
      <c r="S8" s="35"/>
      <c r="T8" s="35"/>
    </row>
    <row r="9" spans="1:20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100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0</v>
      </c>
      <c r="R9" s="35"/>
      <c r="S9" s="35"/>
      <c r="T9" s="35"/>
    </row>
    <row r="10" spans="1:20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400</v>
      </c>
      <c r="R10" s="35">
        <v>160</v>
      </c>
      <c r="S10" s="35">
        <v>240</v>
      </c>
      <c r="T10" s="35"/>
    </row>
    <row r="11" spans="1:20" ht="27.75" customHeight="1">
      <c r="A11" s="14" t="s">
        <v>72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</row>
    <row r="12" spans="1:20" ht="27.75" customHeight="1">
      <c r="A12" s="14" t="s">
        <v>73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</row>
    <row r="13" spans="1:20" ht="27.75" customHeight="1">
      <c r="A13" s="14" t="s">
        <v>74</v>
      </c>
      <c r="B13" s="13">
        <v>6</v>
      </c>
      <c r="C13" s="13">
        <v>10</v>
      </c>
      <c r="D13" s="20">
        <v>1</v>
      </c>
      <c r="E13" s="13">
        <v>18</v>
      </c>
      <c r="F13" s="13">
        <f>E13/D13*10</f>
        <v>180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</row>
    <row r="14" spans="1:20" ht="27.75" customHeight="1">
      <c r="A14" s="14" t="s">
        <v>75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0</v>
      </c>
      <c r="R14" s="35"/>
      <c r="S14" s="35"/>
      <c r="T14" s="35"/>
    </row>
    <row r="15" spans="1:20" ht="27.75" customHeight="1">
      <c r="A15" s="14" t="s">
        <v>76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</row>
    <row r="16" spans="1:20" ht="27.75" customHeight="1">
      <c r="A16" s="14" t="s">
        <v>77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1080</v>
      </c>
      <c r="R16" s="35">
        <v>1080</v>
      </c>
      <c r="S16" s="35"/>
      <c r="T16" s="35"/>
    </row>
    <row r="17" spans="1:20" ht="27.75" customHeight="1">
      <c r="A17" s="14" t="s">
        <v>78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28</v>
      </c>
      <c r="R17" s="35">
        <v>28</v>
      </c>
      <c r="S17" s="35"/>
      <c r="T17" s="35"/>
    </row>
    <row r="18" spans="1:221" ht="27.75" customHeight="1">
      <c r="A18" s="14" t="s">
        <v>79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500</v>
      </c>
      <c r="R18" s="35">
        <v>170</v>
      </c>
      <c r="S18" s="35">
        <v>230</v>
      </c>
      <c r="T18" s="35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109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350</v>
      </c>
      <c r="R19" s="35">
        <v>70</v>
      </c>
      <c r="S19" s="35">
        <v>280</v>
      </c>
      <c r="T19" s="3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80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81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82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3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83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6806</v>
      </c>
      <c r="C24" s="21">
        <f>SUM(C6:C20)</f>
        <v>111</v>
      </c>
      <c r="D24" s="33">
        <f>SUM(D6:D20)</f>
        <v>1</v>
      </c>
      <c r="E24" s="33">
        <f>SUM(E6:E23)</f>
        <v>18</v>
      </c>
      <c r="F24" s="33">
        <f>E24/D24*10</f>
        <v>180</v>
      </c>
      <c r="G24" s="5">
        <f aca="true" t="shared" si="1" ref="G24:T24">SUM(G6:G23)</f>
        <v>2250</v>
      </c>
      <c r="H24" s="5">
        <f t="shared" si="1"/>
        <v>2889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2344</v>
      </c>
      <c r="R24" s="33">
        <f t="shared" si="1"/>
        <v>1594</v>
      </c>
      <c r="S24" s="33">
        <f t="shared" si="1"/>
        <v>750</v>
      </c>
      <c r="T24" s="33">
        <f t="shared" si="1"/>
        <v>100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0</v>
      </c>
      <c r="R26" s="36"/>
      <c r="S26" s="36"/>
      <c r="T26" s="3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12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0</v>
      </c>
      <c r="R29" s="36"/>
      <c r="S29" s="36"/>
      <c r="T29" s="3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84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7">
        <v>50</v>
      </c>
      <c r="C33" s="59"/>
      <c r="D33" s="59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85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86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87</v>
      </c>
      <c r="B37" s="5"/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0</v>
      </c>
      <c r="R37" s="36"/>
      <c r="S37" s="36"/>
      <c r="T37" s="3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88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60">
        <f>O38/N38*100</f>
        <v>600</v>
      </c>
      <c r="Q38" s="35">
        <f t="shared" si="0"/>
        <v>0</v>
      </c>
      <c r="R38" s="36"/>
      <c r="S38" s="36"/>
      <c r="T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T39">SUM(B25:B38)</f>
        <v>412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60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50</v>
      </c>
      <c r="R39" s="33">
        <f t="shared" si="2"/>
        <v>50</v>
      </c>
      <c r="S39" s="33">
        <f t="shared" si="2"/>
        <v>0</v>
      </c>
      <c r="T39" s="33">
        <f t="shared" si="2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0" ht="27.75" customHeight="1">
      <c r="A40" s="3" t="s">
        <v>3</v>
      </c>
      <c r="B40" s="60">
        <f aca="true" t="shared" si="3" ref="B40:L40">B24+B39</f>
        <v>7218</v>
      </c>
      <c r="C40" s="60">
        <f t="shared" si="3"/>
        <v>228.6</v>
      </c>
      <c r="D40" s="60">
        <f t="shared" si="3"/>
        <v>1</v>
      </c>
      <c r="E40" s="60">
        <f t="shared" si="3"/>
        <v>18</v>
      </c>
      <c r="F40" s="60">
        <f>E40/D40*10</f>
        <v>180</v>
      </c>
      <c r="G40" s="60">
        <f t="shared" si="3"/>
        <v>3714</v>
      </c>
      <c r="H40" s="60">
        <f t="shared" si="3"/>
        <v>4299</v>
      </c>
      <c r="I40" s="60">
        <f t="shared" si="3"/>
        <v>7198</v>
      </c>
      <c r="J40" s="60">
        <f t="shared" si="3"/>
        <v>4750</v>
      </c>
      <c r="K40" s="60">
        <f t="shared" si="3"/>
        <v>8080</v>
      </c>
      <c r="L40" s="60">
        <f t="shared" si="3"/>
        <v>800</v>
      </c>
      <c r="M40" s="5">
        <f>M22+M23+M24+M25+M26+M27+M28+M29+M30+M31+M32+M33+M34+M35+M36+M37+M38</f>
        <v>1667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2394</v>
      </c>
      <c r="R40" s="5">
        <f>R22+R23+R24+R25+R26+R27+R28+R29+R30+R31+R32+R33+R34+R35+R36+R37+R38</f>
        <v>1644</v>
      </c>
      <c r="S40" s="5">
        <f>S22+S23+S24+S25+S26+S27+S28+S29+S30+S31+S32+S33+S34+S35+S36+S37+S38</f>
        <v>750</v>
      </c>
      <c r="T40" s="5">
        <f>T22+T23+T24+T25+T26+T27+T28+T29+T30+T31+T32+T33+T34+T35+T36+T37+T38</f>
        <v>100</v>
      </c>
    </row>
    <row r="41" ht="18" customHeight="1"/>
  </sheetData>
  <sheetProtection/>
  <mergeCells count="10">
    <mergeCell ref="R4:T4"/>
    <mergeCell ref="Q2:T2"/>
    <mergeCell ref="Q3:T3"/>
    <mergeCell ref="A1:L1"/>
    <mergeCell ref="G2:L2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2018-08-24T07:55:34Z</cp:lastPrinted>
  <dcterms:created xsi:type="dcterms:W3CDTF">2001-05-08T06:08:01Z</dcterms:created>
  <dcterms:modified xsi:type="dcterms:W3CDTF">2018-08-24T07:59:50Z</dcterms:modified>
  <cp:category/>
  <cp:version/>
  <cp:contentType/>
  <cp:contentStatus/>
</cp:coreProperties>
</file>