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<sst xmlns="http://schemas.openxmlformats.org/spreadsheetml/2006/main" count="186" uniqueCount="118">
  <si>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</si>
  <si>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</si>
  <si>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</si>
  <si>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</si>
  <si>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</si>
  <si>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</si>
  <si>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</si>
  <si>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</si>
  <si>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</si>
  <si>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</si>
  <si>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</si>
  <si>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</si>
  <si>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</si>
  <si>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</si>
  <si>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</si>
  <si>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</si>
  <si>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</si>
  <si>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</si>
  <si>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</si>
  <si>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</si>
  <si>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</si>
  <si>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</si>
  <si>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</si>
  <si>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</si>
  <si>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</si>
  <si>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</si>
  <si>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</si>
  <si>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</si>
  <si>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</si>
  <si>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</si>
  <si>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</si>
  <si>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</si>
  <si>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</si>
  <si>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</si>
  <si>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</si>
  <si>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</si>
  <si>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</si>
  <si>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</si>
  <si>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</si>
  <si>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</si>
  <si>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</si>
  <si>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</si>
  <si>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</si>
  <si>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</si>
  <si>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</si>
  <si>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</si>
  <si>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</si>
  <si>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</si>
  <si>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</si>
  <si>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</si>
  <si>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</si>
  <si>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</si>
  <si>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</si>
  <si>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</si>
  <si>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</si>
  <si>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</si>
  <si>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</si>
  <si>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</si>
  <si>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</si>
  <si>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</si>
  <si>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</si>
  <si>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</si>
  <si>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</si>
  <si>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</si>
  <si>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</si>
  <si>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</si>
  <si>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</si>
  <si>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</si>
  <si>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</si>
  <si>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</si>
  <si>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</si>
  <si>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</si>
  <si>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</si>
  <si>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</si>
  <si>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</si>
  <si>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</si>
  <si>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</si>
  <si>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</si>
  <si>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</si>
  <si>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</si>
  <si>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</si>
  <si>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</si>
  <si>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</si>
  <si>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</si>
  <si>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</si>
  <si>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</si>
  <si>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</si>
  <si>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</si>
  <si>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</si>
  <si>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</si>
  <si>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</si>
  <si>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</si>
  <si>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</si>
  <si>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</si>
  <si>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</si>
  <si>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</si>
  <si>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</si>
  <si>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</si>
  <si>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</si>
  <si>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</si>
  <si>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</si>
  <si>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</si>
  <si>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</si>
  <si>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</si>
  <si>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</si>
  <si>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</si>
  <si>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</si>
  <si>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</si>
  <si>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</si>
  <si>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</si>
  <si>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</si>
  <si>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</si>
  <si>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</si>
  <si>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</si>
  <si>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</si>
  <si>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</si>
  <si>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</si>
  <si>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Информация о сельскохозяйственных работах по состоянию на 17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</si>
</sst>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8" t="s">
        <v>117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8">
      <c r="A2" s="9" t="s">
        <v>1</v>
      </c>
      <c r="B2" s="70" t="s">
        <v>56</v>
      </c>
      <c r="C2" s="75"/>
      <c r="D2" s="72" t="s">
        <v>44</v>
      </c>
      <c r="E2" s="73"/>
      <c r="F2" s="73"/>
      <c r="G2" s="73"/>
      <c r="H2" s="73"/>
      <c r="I2" s="73"/>
      <c r="J2" s="73"/>
      <c r="K2" s="74"/>
      <c r="L2" s="7"/>
      <c r="M2" s="70" t="s">
        <v>41</v>
      </c>
      <c r="N2" s="71"/>
      <c r="O2" s="71"/>
      <c r="P2" s="71"/>
      <c r="Q2" s="71"/>
      <c r="R2" s="71"/>
      <c r="S2" s="71"/>
      <c r="T2" s="71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6" t="s">
        <v>57</v>
      </c>
      <c r="C3" s="77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100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101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1717</v>
      </c>
      <c r="E6" s="12">
        <v>883</v>
      </c>
      <c r="F6" s="12"/>
      <c r="G6" s="12"/>
      <c r="H6" s="12"/>
      <c r="I6" s="12">
        <v>834</v>
      </c>
      <c r="J6" s="12"/>
      <c r="K6" s="12"/>
      <c r="L6" s="19">
        <f aca="true" t="shared" si="1" ref="L6:L26">D6/B6*100</f>
        <v>39.335624284077895</v>
      </c>
      <c r="M6" s="13">
        <f aca="true" t="shared" si="2" ref="M6:M42">N6+O6+P6+Q6+R6+S6+T6</f>
        <v>5400</v>
      </c>
      <c r="N6" s="12">
        <v>2580</v>
      </c>
      <c r="O6" s="12"/>
      <c r="P6" s="12"/>
      <c r="Q6" s="12"/>
      <c r="R6" s="12">
        <v>2820</v>
      </c>
      <c r="S6" s="12"/>
      <c r="T6" s="12"/>
      <c r="U6" s="19">
        <f aca="true" t="shared" si="3" ref="U6:U42">M6/D6*10</f>
        <v>31.4502038439138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635</v>
      </c>
      <c r="E7" s="12">
        <v>500</v>
      </c>
      <c r="F7" s="12"/>
      <c r="G7" s="12"/>
      <c r="H7" s="12"/>
      <c r="I7" s="12">
        <v>135</v>
      </c>
      <c r="J7" s="12"/>
      <c r="K7" s="12"/>
      <c r="L7" s="19">
        <f t="shared" si="1"/>
        <v>57.72727272727273</v>
      </c>
      <c r="M7" s="13">
        <f t="shared" si="2"/>
        <v>1600</v>
      </c>
      <c r="N7" s="12">
        <v>1280</v>
      </c>
      <c r="O7" s="12"/>
      <c r="P7" s="12"/>
      <c r="Q7" s="12"/>
      <c r="R7" s="12">
        <v>320</v>
      </c>
      <c r="S7" s="12"/>
      <c r="T7" s="12"/>
      <c r="U7" s="19">
        <f t="shared" si="3"/>
        <v>25.196850393700785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213</v>
      </c>
      <c r="E8" s="12">
        <v>95</v>
      </c>
      <c r="F8" s="12">
        <v>88</v>
      </c>
      <c r="G8" s="12"/>
      <c r="H8" s="12"/>
      <c r="I8" s="12">
        <v>30</v>
      </c>
      <c r="J8" s="12"/>
      <c r="K8" s="12"/>
      <c r="L8" s="19">
        <f t="shared" si="1"/>
        <v>36.47260273972603</v>
      </c>
      <c r="M8" s="13">
        <f t="shared" si="2"/>
        <v>428</v>
      </c>
      <c r="N8" s="12">
        <v>190</v>
      </c>
      <c r="O8" s="12">
        <v>178</v>
      </c>
      <c r="P8" s="12"/>
      <c r="Q8" s="12"/>
      <c r="R8" s="12">
        <v>60</v>
      </c>
      <c r="S8" s="12"/>
      <c r="T8" s="12"/>
      <c r="U8" s="19">
        <f t="shared" si="3"/>
        <v>20.093896713615024</v>
      </c>
      <c r="V8" s="12">
        <v>1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720</v>
      </c>
      <c r="E10" s="12">
        <v>280</v>
      </c>
      <c r="F10" s="12">
        <v>60</v>
      </c>
      <c r="G10" s="12"/>
      <c r="H10" s="12"/>
      <c r="I10" s="12">
        <v>380</v>
      </c>
      <c r="J10" s="12"/>
      <c r="K10" s="12"/>
      <c r="L10" s="19">
        <f t="shared" si="1"/>
        <v>37.4025974025974</v>
      </c>
      <c r="M10" s="13">
        <f t="shared" si="2"/>
        <v>1301</v>
      </c>
      <c r="N10" s="12">
        <v>522</v>
      </c>
      <c r="O10" s="12">
        <v>199</v>
      </c>
      <c r="P10" s="12"/>
      <c r="Q10" s="12"/>
      <c r="R10" s="12">
        <v>580</v>
      </c>
      <c r="S10" s="12"/>
      <c r="T10" s="12"/>
      <c r="U10" s="19">
        <f t="shared" si="3"/>
        <v>18.069444444444443</v>
      </c>
      <c r="V10" s="12">
        <v>3</v>
      </c>
      <c r="W10" s="51"/>
      <c r="X10" s="41"/>
    </row>
    <row r="11" spans="1:24" ht="27.75" customHeight="1">
      <c r="A11" s="14" t="s">
        <v>89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133</v>
      </c>
      <c r="E13" s="12">
        <v>58</v>
      </c>
      <c r="F13" s="12"/>
      <c r="G13" s="12"/>
      <c r="H13" s="12">
        <v>32</v>
      </c>
      <c r="I13" s="12">
        <v>43</v>
      </c>
      <c r="J13" s="12"/>
      <c r="K13" s="12"/>
      <c r="L13" s="19">
        <f t="shared" si="1"/>
        <v>68.9119170984456</v>
      </c>
      <c r="M13" s="13">
        <f t="shared" si="2"/>
        <v>344</v>
      </c>
      <c r="N13" s="12">
        <v>145</v>
      </c>
      <c r="O13" s="12"/>
      <c r="P13" s="12"/>
      <c r="Q13" s="12">
        <v>85</v>
      </c>
      <c r="R13" s="12">
        <v>114</v>
      </c>
      <c r="S13" s="12"/>
      <c r="T13" s="12"/>
      <c r="U13" s="19">
        <f t="shared" si="3"/>
        <v>25.864661654135336</v>
      </c>
      <c r="V13" s="12">
        <v>2</v>
      </c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20</v>
      </c>
      <c r="E14" s="12">
        <v>10</v>
      </c>
      <c r="F14" s="12"/>
      <c r="G14" s="12"/>
      <c r="H14" s="12"/>
      <c r="I14" s="12">
        <v>10</v>
      </c>
      <c r="J14" s="12"/>
      <c r="K14" s="12"/>
      <c r="L14" s="19">
        <f t="shared" si="1"/>
        <v>50</v>
      </c>
      <c r="M14" s="13">
        <f t="shared" si="2"/>
        <v>50</v>
      </c>
      <c r="N14" s="12">
        <v>25</v>
      </c>
      <c r="O14" s="12"/>
      <c r="P14" s="12"/>
      <c r="Q14" s="12"/>
      <c r="R14" s="12">
        <v>25</v>
      </c>
      <c r="S14" s="12"/>
      <c r="T14" s="12"/>
      <c r="U14" s="19">
        <f t="shared" si="3"/>
        <v>25</v>
      </c>
      <c r="V14" s="12">
        <v>1</v>
      </c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64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2621</v>
      </c>
      <c r="E17" s="12">
        <v>1652</v>
      </c>
      <c r="F17" s="12"/>
      <c r="G17" s="12"/>
      <c r="H17" s="12"/>
      <c r="I17" s="12">
        <v>969</v>
      </c>
      <c r="J17" s="12"/>
      <c r="K17" s="12"/>
      <c r="L17" s="19">
        <f t="shared" si="1"/>
        <v>70.53283100107642</v>
      </c>
      <c r="M17" s="13">
        <f t="shared" si="2"/>
        <v>12117</v>
      </c>
      <c r="N17" s="12">
        <v>8080</v>
      </c>
      <c r="O17" s="12"/>
      <c r="P17" s="12"/>
      <c r="Q17" s="12"/>
      <c r="R17" s="12">
        <v>4037</v>
      </c>
      <c r="S17" s="12"/>
      <c r="T17" s="12"/>
      <c r="U17" s="19">
        <f t="shared" si="3"/>
        <v>46.23044639450591</v>
      </c>
      <c r="V17" s="12">
        <v>8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207</v>
      </c>
      <c r="E18" s="12">
        <v>85</v>
      </c>
      <c r="F18" s="12">
        <v>27</v>
      </c>
      <c r="G18" s="12"/>
      <c r="H18" s="12">
        <v>15</v>
      </c>
      <c r="I18" s="12">
        <v>48</v>
      </c>
      <c r="J18" s="12">
        <v>32</v>
      </c>
      <c r="K18" s="12"/>
      <c r="L18" s="19">
        <f t="shared" si="1"/>
        <v>39.6551724137931</v>
      </c>
      <c r="M18" s="13">
        <f t="shared" si="2"/>
        <v>785</v>
      </c>
      <c r="N18" s="12">
        <v>327</v>
      </c>
      <c r="O18" s="12">
        <v>104</v>
      </c>
      <c r="P18" s="12"/>
      <c r="Q18" s="12">
        <v>69</v>
      </c>
      <c r="R18" s="12">
        <v>173</v>
      </c>
      <c r="S18" s="12">
        <v>112</v>
      </c>
      <c r="T18" s="19"/>
      <c r="U18" s="19">
        <f t="shared" si="3"/>
        <v>37.92270531400966</v>
      </c>
      <c r="V18" s="12">
        <v>2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/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108</v>
      </c>
      <c r="B20" s="12">
        <v>1434</v>
      </c>
      <c r="C20" s="12">
        <v>825</v>
      </c>
      <c r="D20" s="13">
        <f t="shared" si="4"/>
        <v>895</v>
      </c>
      <c r="E20" s="12">
        <v>420</v>
      </c>
      <c r="F20" s="12">
        <v>405</v>
      </c>
      <c r="G20" s="12"/>
      <c r="H20" s="12"/>
      <c r="I20" s="12">
        <v>70</v>
      </c>
      <c r="J20" s="12"/>
      <c r="K20" s="12"/>
      <c r="L20" s="19">
        <f t="shared" si="1"/>
        <v>62.41283124128313</v>
      </c>
      <c r="M20" s="13">
        <f t="shared" si="2"/>
        <v>1888</v>
      </c>
      <c r="N20" s="12">
        <v>923</v>
      </c>
      <c r="O20" s="12">
        <v>825</v>
      </c>
      <c r="P20" s="12"/>
      <c r="Q20" s="12"/>
      <c r="R20" s="12">
        <v>140</v>
      </c>
      <c r="S20" s="12"/>
      <c r="T20" s="12"/>
      <c r="U20" s="19">
        <f t="shared" si="3"/>
        <v>21.094972067039105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95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8064</v>
      </c>
      <c r="E22" s="5">
        <f aca="true" t="shared" si="5" ref="E22:K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47</v>
      </c>
      <c r="I22" s="5">
        <f t="shared" si="5"/>
        <v>2519</v>
      </c>
      <c r="J22" s="5">
        <f t="shared" si="5"/>
        <v>32</v>
      </c>
      <c r="K22" s="5">
        <f t="shared" si="5"/>
        <v>0</v>
      </c>
      <c r="L22" s="61">
        <f t="shared" si="1"/>
        <v>45.065385045266574</v>
      </c>
      <c r="M22" s="33">
        <f t="shared" si="2"/>
        <v>26448</v>
      </c>
      <c r="N22" s="5">
        <f>SUM(N6:N21)</f>
        <v>14628</v>
      </c>
      <c r="O22" s="5">
        <f aca="true" t="shared" si="6" ref="O22:T22">SUM(O6:O21)</f>
        <v>2866</v>
      </c>
      <c r="P22" s="5">
        <f t="shared" si="6"/>
        <v>419</v>
      </c>
      <c r="Q22" s="5">
        <f t="shared" si="6"/>
        <v>154</v>
      </c>
      <c r="R22" s="5">
        <f t="shared" si="6"/>
        <v>8269</v>
      </c>
      <c r="S22" s="5">
        <f t="shared" si="6"/>
        <v>112</v>
      </c>
      <c r="T22" s="5">
        <f t="shared" si="6"/>
        <v>0</v>
      </c>
      <c r="U22" s="34">
        <f t="shared" si="3"/>
        <v>32.797619047619044</v>
      </c>
      <c r="V22" s="5">
        <f>SUM(V6:V21)</f>
        <v>30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19">
        <f t="shared" si="1"/>
        <v>30.67484662576687</v>
      </c>
      <c r="M23" s="13">
        <f t="shared" si="2"/>
        <v>200</v>
      </c>
      <c r="N23" s="62"/>
      <c r="O23" s="13">
        <v>200</v>
      </c>
      <c r="P23" s="5"/>
      <c r="Q23" s="5"/>
      <c r="R23" s="5"/>
      <c r="S23" s="5"/>
      <c r="T23" s="5"/>
      <c r="U23" s="19">
        <f t="shared" si="3"/>
        <v>20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90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5"/>
      <c r="L27" s="19">
        <f aca="true" t="shared" si="7" ref="L27:L36">D27/B27*100</f>
        <v>42.2680412371134</v>
      </c>
      <c r="M27" s="13">
        <f t="shared" si="2"/>
        <v>82</v>
      </c>
      <c r="N27" s="12">
        <v>14</v>
      </c>
      <c r="O27" s="12">
        <v>8</v>
      </c>
      <c r="P27" s="12"/>
      <c r="Q27" s="12"/>
      <c r="R27" s="12">
        <v>60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93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87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91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92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94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237</v>
      </c>
      <c r="E41" s="5">
        <f aca="true" t="shared" si="9" ref="E41:T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30</v>
      </c>
      <c r="J41" s="5">
        <f t="shared" si="9"/>
        <v>0</v>
      </c>
      <c r="K41" s="5">
        <f t="shared" si="9"/>
        <v>0</v>
      </c>
      <c r="L41" s="34">
        <f t="shared" si="8"/>
        <v>9.069687344533312</v>
      </c>
      <c r="M41" s="33">
        <f t="shared" si="2"/>
        <v>479</v>
      </c>
      <c r="N41" s="5">
        <f t="shared" si="9"/>
        <v>199</v>
      </c>
      <c r="O41" s="5">
        <f t="shared" si="9"/>
        <v>220</v>
      </c>
      <c r="P41" s="5">
        <f t="shared" si="9"/>
        <v>0</v>
      </c>
      <c r="Q41" s="5">
        <f t="shared" si="9"/>
        <v>0</v>
      </c>
      <c r="R41" s="5">
        <f t="shared" si="9"/>
        <v>60</v>
      </c>
      <c r="S41" s="5">
        <f t="shared" si="9"/>
        <v>0</v>
      </c>
      <c r="T41" s="5">
        <f t="shared" si="9"/>
        <v>0</v>
      </c>
      <c r="U41" s="34">
        <f t="shared" si="3"/>
        <v>20.21097046413502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8301</v>
      </c>
      <c r="E42" s="5">
        <f aca="true" t="shared" si="10" ref="E42:T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47</v>
      </c>
      <c r="I42" s="5">
        <f t="shared" si="10"/>
        <v>2549</v>
      </c>
      <c r="J42" s="5">
        <f t="shared" si="10"/>
        <v>32</v>
      </c>
      <c r="K42" s="5">
        <f t="shared" si="10"/>
        <v>0</v>
      </c>
      <c r="L42" s="61">
        <f t="shared" si="8"/>
        <v>40.478663487280016</v>
      </c>
      <c r="M42" s="33">
        <f t="shared" si="2"/>
        <v>26927</v>
      </c>
      <c r="N42" s="5">
        <f t="shared" si="10"/>
        <v>14827</v>
      </c>
      <c r="O42" s="5">
        <f t="shared" si="10"/>
        <v>3086</v>
      </c>
      <c r="P42" s="5">
        <f t="shared" si="10"/>
        <v>419</v>
      </c>
      <c r="Q42" s="5">
        <f t="shared" si="10"/>
        <v>154</v>
      </c>
      <c r="R42" s="5">
        <f t="shared" si="10"/>
        <v>8329</v>
      </c>
      <c r="S42" s="5">
        <f t="shared" si="10"/>
        <v>112</v>
      </c>
      <c r="T42" s="5">
        <f t="shared" si="10"/>
        <v>0</v>
      </c>
      <c r="U42" s="34">
        <f t="shared" si="3"/>
        <v>32.43826045054813</v>
      </c>
      <c r="V42" s="5">
        <f>V41+V22</f>
        <v>30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1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9" width="16.25390625" style="0" customWidth="1"/>
    <col min="10" max="10" width="14.25390625" style="0" customWidth="1"/>
    <col min="11" max="11" width="15.25390625" style="0" customWidth="1"/>
    <col min="12" max="12" width="17.0039062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</cols>
  <sheetData>
    <row r="1" spans="1:12" ht="24" customHeight="1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9" ht="18">
      <c r="A2" s="9" t="s">
        <v>1</v>
      </c>
      <c r="B2" s="26" t="s">
        <v>65</v>
      </c>
      <c r="C2" s="87" t="s">
        <v>110</v>
      </c>
      <c r="D2" s="88"/>
      <c r="E2" s="89"/>
      <c r="F2" s="90"/>
      <c r="G2" s="78" t="s">
        <v>66</v>
      </c>
      <c r="H2" s="78"/>
      <c r="I2" s="78"/>
      <c r="J2" s="78"/>
      <c r="K2" s="78"/>
      <c r="L2" s="79"/>
      <c r="M2" s="24" t="s">
        <v>63</v>
      </c>
      <c r="N2" s="86" t="s">
        <v>96</v>
      </c>
      <c r="O2" s="78"/>
      <c r="P2" s="79"/>
      <c r="Q2" s="80" t="s">
        <v>102</v>
      </c>
      <c r="R2" s="81"/>
      <c r="S2" s="82"/>
    </row>
    <row r="3" spans="1:19" ht="16.5" customHeight="1">
      <c r="A3" s="10"/>
      <c r="B3" s="28" t="s">
        <v>33</v>
      </c>
      <c r="C3" s="37" t="s">
        <v>111</v>
      </c>
      <c r="D3" s="26" t="s">
        <v>112</v>
      </c>
      <c r="E3" s="67" t="s">
        <v>113</v>
      </c>
      <c r="F3" s="65" t="s">
        <v>114</v>
      </c>
      <c r="G3" s="72" t="s">
        <v>32</v>
      </c>
      <c r="H3" s="74"/>
      <c r="I3" s="70" t="s">
        <v>31</v>
      </c>
      <c r="J3" s="75"/>
      <c r="K3" s="70" t="s">
        <v>67</v>
      </c>
      <c r="L3" s="75"/>
      <c r="M3" s="16" t="s">
        <v>64</v>
      </c>
      <c r="N3" s="24" t="s">
        <v>97</v>
      </c>
      <c r="O3" s="24" t="s">
        <v>99</v>
      </c>
      <c r="P3" s="24" t="s">
        <v>50</v>
      </c>
      <c r="Q3" s="83" t="s">
        <v>103</v>
      </c>
      <c r="R3" s="84"/>
      <c r="S3" s="85"/>
    </row>
    <row r="4" spans="1:19" ht="18">
      <c r="A4" s="10" t="s">
        <v>0</v>
      </c>
      <c r="B4" s="29" t="s">
        <v>68</v>
      </c>
      <c r="C4" s="29" t="s">
        <v>115</v>
      </c>
      <c r="D4" s="16" t="s">
        <v>116</v>
      </c>
      <c r="E4" s="66" t="s">
        <v>98</v>
      </c>
      <c r="F4" s="66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98</v>
      </c>
      <c r="P4" s="16" t="s">
        <v>51</v>
      </c>
      <c r="Q4" s="26" t="s">
        <v>35</v>
      </c>
      <c r="R4" s="86" t="s">
        <v>105</v>
      </c>
      <c r="S4" s="79"/>
    </row>
    <row r="5" spans="1:19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104</v>
      </c>
      <c r="R5" s="63" t="s">
        <v>106</v>
      </c>
      <c r="S5" s="63" t="s">
        <v>107</v>
      </c>
    </row>
    <row r="6" spans="1:19" ht="27.75" customHeight="1">
      <c r="A6" s="14" t="s">
        <v>7</v>
      </c>
      <c r="B6" s="58">
        <v>600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0</v>
      </c>
      <c r="R6" s="35"/>
      <c r="S6" s="35"/>
    </row>
    <row r="7" spans="1:19" ht="27.75" customHeight="1">
      <c r="A7" s="14" t="s">
        <v>8</v>
      </c>
      <c r="B7" s="13">
        <v>478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40">R7+S7</f>
        <v>0</v>
      </c>
      <c r="R7" s="35"/>
      <c r="S7" s="35"/>
    </row>
    <row r="8" spans="1:19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</row>
    <row r="9" spans="1:19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0</v>
      </c>
      <c r="R9" s="35"/>
      <c r="S9" s="35"/>
    </row>
    <row r="10" spans="1:19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30</v>
      </c>
      <c r="N10" s="35"/>
      <c r="O10" s="35"/>
      <c r="P10" s="22"/>
      <c r="Q10" s="35">
        <f t="shared" si="0"/>
        <v>365</v>
      </c>
      <c r="R10" s="35">
        <v>155</v>
      </c>
      <c r="S10" s="35">
        <v>210</v>
      </c>
    </row>
    <row r="11" spans="1:19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</row>
    <row r="12" spans="1:19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</row>
    <row r="13" spans="1:19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</row>
    <row r="14" spans="1:19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0</v>
      </c>
      <c r="R14" s="35"/>
      <c r="S14" s="35"/>
    </row>
    <row r="15" spans="1:19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</row>
    <row r="16" spans="1:19" ht="27.75" customHeight="1">
      <c r="A16" s="14" t="s">
        <v>77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0</v>
      </c>
      <c r="R16" s="35"/>
      <c r="S16" s="35"/>
    </row>
    <row r="17" spans="1:19" ht="27.75" customHeight="1">
      <c r="A17" s="14" t="s">
        <v>78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0</v>
      </c>
      <c r="R17" s="35"/>
      <c r="S17" s="35"/>
    </row>
    <row r="18" spans="1:221" ht="27.75" customHeight="1">
      <c r="A18" s="14" t="s">
        <v>79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 t="shared" si="0"/>
        <v>0</v>
      </c>
      <c r="R18" s="36"/>
      <c r="S18" s="3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109</v>
      </c>
      <c r="B19" s="13">
        <v>900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50</v>
      </c>
      <c r="R19" s="36"/>
      <c r="S19" s="35">
        <v>50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80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81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82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83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5884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S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1597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415</v>
      </c>
      <c r="R24" s="33">
        <f t="shared" si="1"/>
        <v>155</v>
      </c>
      <c r="S24" s="33">
        <f t="shared" si="1"/>
        <v>260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100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12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0</v>
      </c>
      <c r="R29" s="36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84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91">
        <v>50</v>
      </c>
      <c r="C33" s="59"/>
      <c r="D33" s="59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6">
        <v>50</v>
      </c>
      <c r="S33" s="3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85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86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87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88</v>
      </c>
      <c r="B38" s="13">
        <v>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60">
        <f>O38/N38*100</f>
        <v>600</v>
      </c>
      <c r="Q38" s="35">
        <f t="shared" si="0"/>
        <v>0</v>
      </c>
      <c r="R38" s="36"/>
      <c r="S38" s="3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S39">SUM(B25:B38)</f>
        <v>212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50</v>
      </c>
      <c r="R39" s="33">
        <f t="shared" si="2"/>
        <v>50</v>
      </c>
      <c r="S39" s="33">
        <f t="shared" si="2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19" ht="27.75" customHeight="1">
      <c r="A40" s="3" t="s">
        <v>3</v>
      </c>
      <c r="B40" s="60">
        <f aca="true" t="shared" si="3" ref="B40:L40">B24+B39</f>
        <v>6096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4299</v>
      </c>
      <c r="I40" s="60">
        <f t="shared" si="3"/>
        <v>7198</v>
      </c>
      <c r="J40" s="60">
        <f t="shared" si="3"/>
        <v>4750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1597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6">
        <f t="shared" si="0"/>
        <v>465</v>
      </c>
      <c r="R40" s="5">
        <f>R22+R23+R24+R25+R26+R27+R28+R29+R30+R31+R32+R33+R34+R35+R36+R37+R38</f>
        <v>205</v>
      </c>
      <c r="S40" s="5">
        <f>S22+S23+S24+S25+S26+S27+S28+S29+S30+S31+S32+S33+S34+S35+S36+S37+S38</f>
        <v>260</v>
      </c>
    </row>
    <row r="41" ht="18" customHeight="1"/>
  </sheetData>
  <sheetProtection/>
  <mergeCells count="10">
    <mergeCell ref="A1:L1"/>
    <mergeCell ref="G2:L2"/>
    <mergeCell ref="Q2:S2"/>
    <mergeCell ref="Q3:S3"/>
    <mergeCell ref="R4:S4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2018-08-16T10:02:49Z</cp:lastPrinted>
  <dcterms:created xsi:type="dcterms:W3CDTF">2001-05-08T06:08:01Z</dcterms:created>
  <dcterms:modified xsi:type="dcterms:W3CDTF">2018-08-17T06:33:38Z</dcterms:modified>
  <cp:category/>
  <cp:version/>
  <cp:contentType/>
  <cp:contentStatus/>
</cp:coreProperties>
</file>