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<sst xmlns="http://schemas.openxmlformats.org/spreadsheetml/2006/main" count="87" uniqueCount="65">
  <si>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</si>
  <si>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</si>
  <si>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</si>
  <si>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</si>
  <si>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</si>
  <si>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</si>
  <si>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</si>
  <si>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</si>
  <si>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</si>
  <si>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</si>
  <si>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</si>
  <si>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</si>
  <si>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</si>
  <si>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</si>
  <si>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</si>
  <si>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</si>
  <si>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</si>
  <si>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</si>
  <si>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</si>
  <si>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</si>
  <si>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</si>
  <si>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</si>
  <si>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</si>
  <si>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</si>
  <si>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</si>
  <si>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</si>
  <si>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</si>
  <si>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</si>
  <si>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</si>
  <si>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</si>
  <si>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</si>
  <si>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</si>
  <si>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</si>
  <si>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</si>
  <si>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</si>
  <si>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</si>
  <si>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</si>
  <si>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</si>
  <si>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</si>
  <si>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</si>
  <si>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</si>
  <si>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</si>
  <si>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</si>
  <si>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</si>
  <si>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</si>
  <si>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</si>
  <si>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</si>
  <si>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</si>
  <si>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</si>
  <si>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</si>
  <si>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</si>
  <si>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</si>
  <si>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</si>
  <si>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</si>
  <si>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</si>
  <si>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Красноармейскому и Цивильскому районам</t>
  </si>
  <si>
    <t>Начальник ОНД и ПР</t>
  </si>
  <si>
    <t>майор внутренней службы</t>
  </si>
  <si>
    <t>А.Н. Пискарев</t>
  </si>
  <si>
    <t>2017 г.</t>
  </si>
  <si>
    <t xml:space="preserve">           по сравнению с тем же периодом 2017 года </t>
  </si>
  <si>
    <t>2018 г.</t>
  </si>
  <si>
    <t>по сравнению с тем же периодом 2017 года по</t>
  </si>
  <si>
    <t xml:space="preserve"> пожаров и ущерба от них на 30 сентября 2018 г.    </t>
  </si>
  <si>
    <t>пожаров и ущерба от них на 30 сентября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</si>
</sst>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B2" sqref="B2:H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6" t="s">
        <v>63</v>
      </c>
      <c r="C2" s="36"/>
      <c r="D2" s="36"/>
      <c r="E2" s="36"/>
      <c r="F2" s="36"/>
      <c r="G2" s="36"/>
      <c r="H2" s="36"/>
    </row>
    <row r="3" spans="1:9" ht="15">
      <c r="A3" s="2"/>
      <c r="B3" s="36" t="s">
        <v>62</v>
      </c>
      <c r="C3" s="36"/>
      <c r="D3" s="36"/>
      <c r="E3" s="36"/>
      <c r="F3" s="36"/>
      <c r="G3" s="36"/>
      <c r="H3" s="36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9" t="s">
        <v>1</v>
      </c>
      <c r="C6" s="40"/>
      <c r="D6" s="33" t="s">
        <v>59</v>
      </c>
      <c r="E6" s="34"/>
      <c r="F6" s="34"/>
      <c r="G6" s="35"/>
      <c r="H6" s="33" t="s">
        <v>61</v>
      </c>
      <c r="I6" s="34"/>
      <c r="J6" s="34"/>
      <c r="K6" s="35"/>
      <c r="L6" s="33" t="s">
        <v>48</v>
      </c>
      <c r="M6" s="34"/>
      <c r="N6" s="34"/>
      <c r="O6" s="35"/>
    </row>
    <row r="7" spans="1:15" ht="12.75">
      <c r="A7" s="7"/>
      <c r="B7" s="41" t="s">
        <v>2</v>
      </c>
      <c r="C7" s="42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3" t="s">
        <v>35</v>
      </c>
      <c r="C8" s="44"/>
      <c r="D8" s="3">
        <v>2</v>
      </c>
      <c r="E8" s="3">
        <v>0</v>
      </c>
      <c r="F8" s="3">
        <v>0</v>
      </c>
      <c r="G8" s="3">
        <v>340000</v>
      </c>
      <c r="H8" s="3">
        <v>0</v>
      </c>
      <c r="I8" s="3">
        <v>0</v>
      </c>
      <c r="J8" s="3">
        <v>0</v>
      </c>
      <c r="K8" s="3">
        <v>0</v>
      </c>
      <c r="L8" s="3">
        <f>H8-D8</f>
        <v>-2</v>
      </c>
      <c r="M8" s="3">
        <f>I8-E8</f>
        <v>0</v>
      </c>
      <c r="N8" s="3">
        <f aca="true" t="shared" si="0" ref="N8:O12">J8-F8</f>
        <v>0</v>
      </c>
      <c r="O8" s="3">
        <f t="shared" si="0"/>
        <v>-340000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0</v>
      </c>
      <c r="G9" s="3">
        <v>240000</v>
      </c>
      <c r="H9" s="22">
        <v>2</v>
      </c>
      <c r="I9" s="3">
        <v>0</v>
      </c>
      <c r="J9" s="3">
        <v>1</v>
      </c>
      <c r="K9" s="21">
        <v>700000</v>
      </c>
      <c r="L9" s="3">
        <f>H9-D9</f>
        <v>1</v>
      </c>
      <c r="M9" s="3">
        <f>I9-E9</f>
        <v>0</v>
      </c>
      <c r="N9" s="3">
        <f t="shared" si="0"/>
        <v>1</v>
      </c>
      <c r="O9" s="3">
        <f t="shared" si="0"/>
        <v>460000</v>
      </c>
    </row>
    <row r="10" spans="1:15" ht="12.75">
      <c r="A10" s="3">
        <v>3</v>
      </c>
      <c r="B10" s="3" t="s">
        <v>26</v>
      </c>
      <c r="C10" s="3"/>
      <c r="D10" s="3">
        <v>1</v>
      </c>
      <c r="E10" s="3">
        <v>0</v>
      </c>
      <c r="F10" s="3">
        <v>0</v>
      </c>
      <c r="G10" s="3">
        <v>50000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-1</v>
      </c>
      <c r="M10" s="3">
        <f>I10-E10</f>
        <v>0</v>
      </c>
      <c r="N10" s="3">
        <f t="shared" si="0"/>
        <v>0</v>
      </c>
      <c r="O10" s="3">
        <f t="shared" si="0"/>
        <v>-50000</v>
      </c>
    </row>
    <row r="11" spans="1:15" ht="12.75">
      <c r="A11" s="3">
        <v>4</v>
      </c>
      <c r="B11" s="3" t="s">
        <v>37</v>
      </c>
      <c r="C11" s="3"/>
      <c r="D11" s="5">
        <v>6</v>
      </c>
      <c r="E11" s="5">
        <v>0</v>
      </c>
      <c r="F11" s="5">
        <v>1</v>
      </c>
      <c r="G11" s="3">
        <v>555000</v>
      </c>
      <c r="H11" s="3">
        <v>2</v>
      </c>
      <c r="I11" s="3">
        <v>0</v>
      </c>
      <c r="J11" s="3">
        <v>0</v>
      </c>
      <c r="K11" s="21">
        <v>160000</v>
      </c>
      <c r="L11" s="3">
        <f>H11-D11</f>
        <v>-4</v>
      </c>
      <c r="M11" s="3">
        <f>I11-E11</f>
        <v>0</v>
      </c>
      <c r="N11" s="3">
        <f t="shared" si="0"/>
        <v>-1</v>
      </c>
      <c r="O11" s="3">
        <f t="shared" si="0"/>
        <v>-395000</v>
      </c>
    </row>
    <row r="12" spans="1:15" ht="12.75">
      <c r="A12" s="3">
        <v>5</v>
      </c>
      <c r="B12" s="37" t="s">
        <v>27</v>
      </c>
      <c r="C12" s="38"/>
      <c r="D12" s="3">
        <v>1</v>
      </c>
      <c r="E12" s="3">
        <v>0</v>
      </c>
      <c r="F12" s="3">
        <v>0</v>
      </c>
      <c r="G12" s="3">
        <v>150000</v>
      </c>
      <c r="H12" s="3">
        <v>1</v>
      </c>
      <c r="I12" s="3">
        <v>0</v>
      </c>
      <c r="J12" s="3">
        <v>0</v>
      </c>
      <c r="K12" s="3">
        <v>50000</v>
      </c>
      <c r="L12" s="3">
        <f>H12-D12</f>
        <v>0</v>
      </c>
      <c r="M12" s="3">
        <f>I12-E12</f>
        <v>0</v>
      </c>
      <c r="N12" s="3">
        <f t="shared" si="0"/>
        <v>0</v>
      </c>
      <c r="O12" s="3">
        <f t="shared" si="0"/>
        <v>-100000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1</v>
      </c>
      <c r="E14" s="3">
        <v>0</v>
      </c>
      <c r="F14" s="3">
        <v>0</v>
      </c>
      <c r="G14" s="3">
        <v>150000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-1</v>
      </c>
      <c r="M14" s="3">
        <f>I14-E14</f>
        <v>0</v>
      </c>
      <c r="N14" s="3">
        <f aca="true" t="shared" si="1" ref="N14:O16">J14-F14</f>
        <v>0</v>
      </c>
      <c r="O14" s="3">
        <f t="shared" si="1"/>
        <v>-150000</v>
      </c>
    </row>
    <row r="15" spans="1:15" ht="12.75">
      <c r="A15" s="3">
        <v>7</v>
      </c>
      <c r="B15" s="3" t="s">
        <v>39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290000</v>
      </c>
      <c r="L15" s="3">
        <f>H15-D15</f>
        <v>2</v>
      </c>
      <c r="M15" s="3">
        <f>I15-E15</f>
        <v>0</v>
      </c>
      <c r="N15" s="3">
        <f t="shared" si="1"/>
        <v>0</v>
      </c>
      <c r="O15" s="3">
        <f t="shared" si="1"/>
        <v>290000</v>
      </c>
    </row>
    <row r="16" spans="1:15" ht="12.75">
      <c r="A16" s="3">
        <v>8</v>
      </c>
      <c r="B16" s="3" t="s">
        <v>40</v>
      </c>
      <c r="C16" s="3"/>
      <c r="D16" s="3">
        <v>5</v>
      </c>
      <c r="E16" s="3">
        <v>0</v>
      </c>
      <c r="F16" s="3">
        <v>0</v>
      </c>
      <c r="G16" s="3">
        <v>340000</v>
      </c>
      <c r="H16" s="3">
        <v>1</v>
      </c>
      <c r="I16" s="3">
        <v>0</v>
      </c>
      <c r="J16" s="3">
        <v>0</v>
      </c>
      <c r="K16" s="21">
        <v>500000</v>
      </c>
      <c r="L16" s="3">
        <f>H16-D16</f>
        <v>-4</v>
      </c>
      <c r="M16" s="3">
        <f>I16-E16</f>
        <v>0</v>
      </c>
      <c r="N16" s="3">
        <f t="shared" si="1"/>
        <v>0</v>
      </c>
      <c r="O16" s="3">
        <f t="shared" si="1"/>
        <v>160000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">
        <v>2</v>
      </c>
      <c r="E18" s="3">
        <v>0</v>
      </c>
      <c r="F18" s="3">
        <v>0</v>
      </c>
      <c r="G18" s="3">
        <v>140000</v>
      </c>
      <c r="H18" s="3">
        <v>1</v>
      </c>
      <c r="I18" s="3">
        <v>0</v>
      </c>
      <c r="J18" s="3">
        <v>0</v>
      </c>
      <c r="K18" s="3">
        <v>0</v>
      </c>
      <c r="L18" s="3">
        <f>H18-D18</f>
        <v>-1</v>
      </c>
      <c r="M18" s="3">
        <f>I18-E18</f>
        <v>0</v>
      </c>
      <c r="N18" s="3">
        <f aca="true" t="shared" si="2" ref="N18:O22">J18-F18</f>
        <v>0</v>
      </c>
      <c r="O18" s="3">
        <f t="shared" si="2"/>
        <v>-140000</v>
      </c>
    </row>
    <row r="19" spans="1:15" ht="12.75">
      <c r="A19" s="3">
        <v>10</v>
      </c>
      <c r="B19" s="3" t="s">
        <v>42</v>
      </c>
      <c r="C19" s="3"/>
      <c r="D19" s="3">
        <v>1</v>
      </c>
      <c r="E19" s="3">
        <v>0</v>
      </c>
      <c r="F19" s="3">
        <v>0</v>
      </c>
      <c r="G19" s="3">
        <v>245000</v>
      </c>
      <c r="H19" s="3">
        <v>1</v>
      </c>
      <c r="I19" s="21">
        <v>0</v>
      </c>
      <c r="J19" s="3">
        <v>0</v>
      </c>
      <c r="K19" s="21">
        <v>100000</v>
      </c>
      <c r="L19" s="3">
        <f>H19-D19</f>
        <v>0</v>
      </c>
      <c r="M19" s="3">
        <f>I19-E19</f>
        <v>0</v>
      </c>
      <c r="N19" s="3">
        <f t="shared" si="2"/>
        <v>0</v>
      </c>
      <c r="O19" s="3">
        <f t="shared" si="2"/>
        <v>-145000</v>
      </c>
    </row>
    <row r="20" spans="1:15" ht="12.75">
      <c r="A20" s="3">
        <v>11</v>
      </c>
      <c r="B20" s="3" t="s">
        <v>28</v>
      </c>
      <c r="C20" s="3"/>
      <c r="D20" s="3">
        <v>1</v>
      </c>
      <c r="E20" s="3">
        <v>1</v>
      </c>
      <c r="F20" s="3">
        <v>0</v>
      </c>
      <c r="G20" s="3">
        <v>100000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-1</v>
      </c>
      <c r="M20" s="3">
        <f>I20-E20</f>
        <v>-1</v>
      </c>
      <c r="N20" s="3">
        <f t="shared" si="2"/>
        <v>0</v>
      </c>
      <c r="O20" s="3">
        <f t="shared" si="2"/>
        <v>-100000</v>
      </c>
    </row>
    <row r="21" spans="1:15" ht="12.75">
      <c r="A21" s="3">
        <v>12</v>
      </c>
      <c r="B21" s="3" t="s">
        <v>29</v>
      </c>
      <c r="C21" s="3"/>
      <c r="D21" s="3">
        <v>2</v>
      </c>
      <c r="E21" s="3">
        <v>0</v>
      </c>
      <c r="F21" s="3">
        <v>0</v>
      </c>
      <c r="G21" s="3">
        <v>1050000</v>
      </c>
      <c r="H21" s="23">
        <v>1</v>
      </c>
      <c r="I21" s="3">
        <v>1</v>
      </c>
      <c r="J21" s="3">
        <v>0</v>
      </c>
      <c r="K21" s="3">
        <v>150000</v>
      </c>
      <c r="L21" s="3">
        <f>H21-D21</f>
        <v>-1</v>
      </c>
      <c r="M21" s="3">
        <v>0</v>
      </c>
      <c r="N21" s="3">
        <f t="shared" si="2"/>
        <v>0</v>
      </c>
      <c r="O21" s="3">
        <f t="shared" si="2"/>
        <v>-900000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>H22-D22</f>
        <v>0</v>
      </c>
      <c r="M22" s="3">
        <f>I22-E22</f>
        <v>0</v>
      </c>
      <c r="N22" s="3">
        <f t="shared" si="2"/>
        <v>0</v>
      </c>
      <c r="O22" s="3">
        <f t="shared" si="2"/>
        <v>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80000</v>
      </c>
      <c r="H24" s="3">
        <v>1</v>
      </c>
      <c r="I24" s="3">
        <v>0</v>
      </c>
      <c r="J24" s="3">
        <v>0</v>
      </c>
      <c r="K24" s="3">
        <v>50000</v>
      </c>
      <c r="L24" s="3">
        <f>H24-D24</f>
        <v>0</v>
      </c>
      <c r="M24" s="3">
        <f>I24-E24</f>
        <v>0</v>
      </c>
      <c r="N24" s="3">
        <f aca="true" t="shared" si="3" ref="N24:O26">J24-F24</f>
        <v>0</v>
      </c>
      <c r="O24" s="3">
        <f t="shared" si="3"/>
        <v>-30000</v>
      </c>
    </row>
    <row r="25" spans="1:15" ht="12.75">
      <c r="A25" s="3">
        <v>15</v>
      </c>
      <c r="B25" s="3" t="s">
        <v>32</v>
      </c>
      <c r="C25" s="3"/>
      <c r="D25" s="3">
        <v>2</v>
      </c>
      <c r="E25" s="3">
        <v>0</v>
      </c>
      <c r="F25" s="3">
        <v>1</v>
      </c>
      <c r="G25" s="3">
        <v>230000</v>
      </c>
      <c r="H25" s="21">
        <v>1</v>
      </c>
      <c r="I25" s="21">
        <v>0</v>
      </c>
      <c r="J25" s="3">
        <v>2</v>
      </c>
      <c r="K25" s="21">
        <v>240000</v>
      </c>
      <c r="L25" s="3">
        <f>H25-D25</f>
        <v>-1</v>
      </c>
      <c r="M25" s="3">
        <f>I25-E25</f>
        <v>0</v>
      </c>
      <c r="N25" s="3">
        <f t="shared" si="3"/>
        <v>1</v>
      </c>
      <c r="O25" s="3">
        <f t="shared" si="3"/>
        <v>10000</v>
      </c>
    </row>
    <row r="26" spans="1:15" ht="12.75">
      <c r="A26" s="3">
        <v>16</v>
      </c>
      <c r="B26" s="3" t="s">
        <v>33</v>
      </c>
      <c r="C26" s="3"/>
      <c r="D26" s="3">
        <v>1</v>
      </c>
      <c r="E26" s="3">
        <v>0</v>
      </c>
      <c r="F26" s="3">
        <v>0</v>
      </c>
      <c r="G26" s="3">
        <v>2000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-1</v>
      </c>
      <c r="M26" s="3">
        <f>I26-E26</f>
        <v>0</v>
      </c>
      <c r="N26" s="3">
        <f t="shared" si="3"/>
        <v>0</v>
      </c>
      <c r="O26" s="3">
        <f t="shared" si="3"/>
        <v>-2000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5</v>
      </c>
      <c r="E28" s="3">
        <v>0</v>
      </c>
      <c r="F28" s="3">
        <v>1</v>
      </c>
      <c r="G28" s="3">
        <v>350000</v>
      </c>
      <c r="H28" s="21">
        <v>9</v>
      </c>
      <c r="I28" s="21">
        <v>1</v>
      </c>
      <c r="J28" s="3">
        <v>4</v>
      </c>
      <c r="K28" s="21">
        <v>2208622</v>
      </c>
      <c r="L28" s="3">
        <f>H28-D28</f>
        <v>4</v>
      </c>
      <c r="M28" s="3">
        <f>I28-E28</f>
        <v>1</v>
      </c>
      <c r="N28" s="3">
        <f>J28-F28</f>
        <v>3</v>
      </c>
      <c r="O28" s="3">
        <f>K28-G28</f>
        <v>1858622</v>
      </c>
    </row>
    <row r="29" spans="1:15" s="18" customFormat="1" ht="12.75">
      <c r="A29" s="15"/>
      <c r="B29" s="15" t="s">
        <v>6</v>
      </c>
      <c r="C29" s="16"/>
      <c r="D29" s="17">
        <f aca="true" t="shared" si="4" ref="D29:I29">D8+D9+D10+D11+D12+D14+D15+D16+D18+D19+D20+D21+D22+D24+D25+D26+D28</f>
        <v>32</v>
      </c>
      <c r="E29" s="17">
        <f t="shared" si="4"/>
        <v>1</v>
      </c>
      <c r="F29" s="17">
        <f t="shared" si="4"/>
        <v>3</v>
      </c>
      <c r="G29" s="17">
        <f>G8+G9+G10+G11+G12+G14+G15+G16+G18+G19+G20+G21+G22+G24+G25+G26+G28</f>
        <v>4022000</v>
      </c>
      <c r="H29" s="17">
        <f t="shared" si="4"/>
        <v>22</v>
      </c>
      <c r="I29" s="16">
        <f t="shared" si="4"/>
        <v>2</v>
      </c>
      <c r="J29" s="16">
        <f>J8+J9+J10+J11+J12+J13+J14+J15+J16+J17+J18+J19+J20+J21+J22+J23+J24+J25+J26+J27+J28</f>
        <v>7</v>
      </c>
      <c r="K29" s="17">
        <f>K8+K9+K10+K11+K12+K14+K15+K16+K18+K19+K20+K21+K22+K24+K25+K26+K28</f>
        <v>4448622</v>
      </c>
      <c r="L29" s="3">
        <f>H29-D29</f>
        <v>-10</v>
      </c>
      <c r="M29" s="3">
        <f>I29-E29</f>
        <v>1</v>
      </c>
      <c r="N29" s="3">
        <f>J29-F29</f>
        <v>4</v>
      </c>
      <c r="O29" s="3">
        <f>K29-G29</f>
        <v>426622</v>
      </c>
    </row>
    <row r="31" ht="15">
      <c r="A31" s="9"/>
    </row>
    <row r="32" spans="1:9" ht="15">
      <c r="A32" s="31"/>
      <c r="B32" s="9" t="s">
        <v>56</v>
      </c>
      <c r="C32" s="9"/>
      <c r="D32" s="9"/>
      <c r="E32" s="9"/>
      <c r="F32" s="9"/>
      <c r="G32" s="9"/>
      <c r="H32" s="9"/>
      <c r="I32" s="9"/>
    </row>
    <row r="33" spans="1:9" ht="15">
      <c r="A33" s="9"/>
      <c r="B33" s="31" t="s">
        <v>55</v>
      </c>
      <c r="C33" s="9"/>
      <c r="D33" s="9"/>
      <c r="E33" s="9"/>
      <c r="F33" s="9"/>
      <c r="H33" s="9"/>
      <c r="I33" s="9"/>
    </row>
    <row r="34" spans="2:7" ht="15">
      <c r="B34" s="9" t="s">
        <v>57</v>
      </c>
      <c r="G34" s="9" t="s">
        <v>58</v>
      </c>
    </row>
    <row r="35" ht="12.75">
      <c r="F35" s="32"/>
    </row>
    <row r="36" ht="12.75">
      <c r="F36" s="32"/>
    </row>
    <row r="37" ht="12.75">
      <c r="F37" s="32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  <ignoredErrors>
    <ignoredError sqref="M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51" t="s">
        <v>64</v>
      </c>
      <c r="C2" s="51"/>
      <c r="D2" s="51"/>
      <c r="E2" s="51"/>
      <c r="F2" s="51"/>
      <c r="G2" s="51"/>
      <c r="H2" s="51"/>
      <c r="I2" s="51"/>
    </row>
    <row r="3" spans="1:9" s="13" customFormat="1" ht="15">
      <c r="A3" s="11"/>
      <c r="B3" s="51" t="s">
        <v>60</v>
      </c>
      <c r="C3" s="51"/>
      <c r="D3" s="51"/>
      <c r="E3" s="51"/>
      <c r="F3" s="51"/>
      <c r="G3" s="51"/>
      <c r="H3" s="51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5" t="s">
        <v>8</v>
      </c>
      <c r="C6" s="40"/>
      <c r="D6" s="35" t="s">
        <v>59</v>
      </c>
      <c r="E6" s="52"/>
      <c r="F6" s="52" t="s">
        <v>61</v>
      </c>
      <c r="G6" s="52"/>
      <c r="H6" s="52" t="s">
        <v>5</v>
      </c>
      <c r="I6" s="52"/>
    </row>
    <row r="7" spans="1:9" ht="12.75">
      <c r="A7" s="7"/>
      <c r="B7" s="46" t="s">
        <v>9</v>
      </c>
      <c r="C7" s="42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7" t="s">
        <v>10</v>
      </c>
      <c r="C8" s="38"/>
      <c r="D8" s="3">
        <v>24</v>
      </c>
      <c r="E8" s="3">
        <v>3182000</v>
      </c>
      <c r="F8" s="3">
        <v>18</v>
      </c>
      <c r="G8" s="3">
        <v>3838522</v>
      </c>
      <c r="H8" s="3">
        <f>F8-D8</f>
        <v>-6</v>
      </c>
      <c r="I8" s="4">
        <f>G8-E8</f>
        <v>656522</v>
      </c>
    </row>
    <row r="9" spans="1:9" ht="12.75">
      <c r="A9" s="7">
        <v>2</v>
      </c>
      <c r="B9" s="27" t="s">
        <v>53</v>
      </c>
      <c r="C9" s="28"/>
      <c r="D9" s="3">
        <v>3</v>
      </c>
      <c r="E9" s="3">
        <v>238000</v>
      </c>
      <c r="F9" s="3">
        <v>3</v>
      </c>
      <c r="G9" s="21">
        <v>610000</v>
      </c>
      <c r="H9" s="3">
        <f aca="true" t="shared" si="0" ref="H9:I13">F9-D9</f>
        <v>0</v>
      </c>
      <c r="I9" s="4">
        <f t="shared" si="0"/>
        <v>372000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49" t="s">
        <v>52</v>
      </c>
      <c r="C11" s="50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4</v>
      </c>
      <c r="E12" s="3">
        <v>330000</v>
      </c>
      <c r="F12" s="3">
        <v>0</v>
      </c>
      <c r="G12" s="3">
        <v>0</v>
      </c>
      <c r="H12" s="3">
        <f t="shared" si="0"/>
        <v>-4</v>
      </c>
      <c r="I12" s="4">
        <f t="shared" si="0"/>
        <v>-330000</v>
      </c>
    </row>
    <row r="13" spans="1:9" ht="12.75">
      <c r="A13" s="3">
        <v>5</v>
      </c>
      <c r="B13" s="37" t="s">
        <v>12</v>
      </c>
      <c r="C13" s="38"/>
      <c r="D13" s="3">
        <v>1</v>
      </c>
      <c r="E13" s="3">
        <v>245000</v>
      </c>
      <c r="F13" s="3">
        <v>1</v>
      </c>
      <c r="G13" s="21">
        <v>100</v>
      </c>
      <c r="H13" s="3">
        <f t="shared" si="0"/>
        <v>0</v>
      </c>
      <c r="I13" s="4">
        <f t="shared" si="0"/>
        <v>-244900</v>
      </c>
    </row>
    <row r="14" spans="1:9" ht="12.75">
      <c r="A14" s="45" t="s">
        <v>13</v>
      </c>
      <c r="B14" s="39"/>
      <c r="C14" s="39"/>
      <c r="D14" s="39"/>
      <c r="E14" s="39"/>
      <c r="F14" s="39"/>
      <c r="G14" s="39"/>
      <c r="H14" s="39"/>
      <c r="I14" s="40"/>
    </row>
    <row r="15" spans="1:9" ht="12.75">
      <c r="A15" s="46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3">
        <v>1</v>
      </c>
      <c r="B16" s="3" t="s">
        <v>14</v>
      </c>
      <c r="C16" s="3"/>
      <c r="D16" s="3">
        <v>2</v>
      </c>
      <c r="E16" s="3">
        <v>250000</v>
      </c>
      <c r="F16" s="3">
        <v>1</v>
      </c>
      <c r="G16" s="3">
        <v>240000</v>
      </c>
      <c r="H16" s="3">
        <f>F16-D16</f>
        <v>-1</v>
      </c>
      <c r="I16" s="4">
        <f>G16-E16</f>
        <v>-10000</v>
      </c>
    </row>
    <row r="17" spans="1:9" ht="12.75">
      <c r="A17" s="3">
        <v>2</v>
      </c>
      <c r="B17" s="3" t="s">
        <v>15</v>
      </c>
      <c r="C17" s="3"/>
      <c r="D17" s="3">
        <v>14</v>
      </c>
      <c r="E17" s="3">
        <v>2652000</v>
      </c>
      <c r="F17" s="21">
        <v>10</v>
      </c>
      <c r="G17" s="21">
        <v>3248522</v>
      </c>
      <c r="H17" s="3">
        <f aca="true" t="shared" si="1" ref="H17:H27">F17-D17</f>
        <v>-4</v>
      </c>
      <c r="I17" s="4">
        <f aca="true" t="shared" si="2" ref="I17:I27">G17-E17</f>
        <v>596522</v>
      </c>
    </row>
    <row r="18" spans="1:9" ht="12.75">
      <c r="A18" s="3">
        <v>3</v>
      </c>
      <c r="B18" s="3" t="s">
        <v>16</v>
      </c>
      <c r="C18" s="3"/>
      <c r="D18" s="3">
        <v>4</v>
      </c>
      <c r="E18" s="3">
        <v>355000</v>
      </c>
      <c r="F18" s="24">
        <v>3</v>
      </c>
      <c r="G18" s="3">
        <v>50100</v>
      </c>
      <c r="H18" s="3">
        <f t="shared" si="1"/>
        <v>-1</v>
      </c>
      <c r="I18" s="4">
        <f t="shared" si="2"/>
        <v>-304900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6</v>
      </c>
      <c r="E20" s="3">
        <v>285000</v>
      </c>
      <c r="F20" s="3">
        <v>3</v>
      </c>
      <c r="G20" s="3">
        <v>150000</v>
      </c>
      <c r="H20" s="3">
        <f t="shared" si="1"/>
        <v>-3</v>
      </c>
      <c r="I20" s="4">
        <f t="shared" si="2"/>
        <v>-135000</v>
      </c>
    </row>
    <row r="21" spans="1:9" ht="12.75">
      <c r="A21" s="3">
        <v>6</v>
      </c>
      <c r="B21" s="3" t="s">
        <v>51</v>
      </c>
      <c r="C21" s="3"/>
      <c r="D21" s="3">
        <v>1</v>
      </c>
      <c r="E21" s="3">
        <v>100000</v>
      </c>
      <c r="F21" s="3">
        <v>2</v>
      </c>
      <c r="G21" s="21">
        <v>150000</v>
      </c>
      <c r="H21" s="3">
        <f t="shared" si="1"/>
        <v>1</v>
      </c>
      <c r="I21" s="4">
        <f t="shared" si="2"/>
        <v>50000</v>
      </c>
    </row>
    <row r="22" spans="1:9" ht="12.75">
      <c r="A22" s="3">
        <v>7</v>
      </c>
      <c r="B22" s="37" t="s">
        <v>19</v>
      </c>
      <c r="C22" s="38"/>
      <c r="D22" s="3">
        <v>1</v>
      </c>
      <c r="E22" s="3">
        <v>50000</v>
      </c>
      <c r="F22" s="21">
        <v>3</v>
      </c>
      <c r="G22" s="3">
        <v>610000</v>
      </c>
      <c r="H22" s="3">
        <f t="shared" si="1"/>
        <v>2</v>
      </c>
      <c r="I22" s="4">
        <f t="shared" si="2"/>
        <v>560000</v>
      </c>
    </row>
    <row r="23" spans="1:9" ht="12.75">
      <c r="A23" s="3">
        <v>8</v>
      </c>
      <c r="B23" s="3" t="s">
        <v>44</v>
      </c>
      <c r="C23" s="3"/>
      <c r="D23" s="3">
        <v>4</v>
      </c>
      <c r="E23" s="3">
        <v>330000</v>
      </c>
      <c r="F23" s="21">
        <v>0</v>
      </c>
      <c r="G23" s="21">
        <v>0</v>
      </c>
      <c r="H23" s="3">
        <f t="shared" si="1"/>
        <v>-4</v>
      </c>
      <c r="I23" s="4">
        <f t="shared" si="2"/>
        <v>-330000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0</v>
      </c>
      <c r="G25" s="21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37" t="s">
        <v>22</v>
      </c>
      <c r="C26" s="38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19"/>
      <c r="B27" s="47" t="s">
        <v>23</v>
      </c>
      <c r="C27" s="48"/>
      <c r="D27" s="19">
        <f>D16+D17+D18+D19+D20+D21+D22+D23+D24+D25+D26</f>
        <v>32</v>
      </c>
      <c r="E27" s="19">
        <f>E16+E17+E18+E19+E20+E21+E22+E23+E24+E25+E26</f>
        <v>4022000</v>
      </c>
      <c r="F27" s="19">
        <f>F16+F17+F18+F19+F20+F21+F22+F23+F24+F25+F26</f>
        <v>22</v>
      </c>
      <c r="G27" s="19">
        <f>G16+G17+G18+G19+G20+G21+G22+G23+G24+G25+G26</f>
        <v>4448622</v>
      </c>
      <c r="H27" s="3">
        <f t="shared" si="1"/>
        <v>-10</v>
      </c>
      <c r="I27" s="4">
        <f t="shared" si="2"/>
        <v>426622</v>
      </c>
    </row>
    <row r="28" spans="1:9" ht="27.75" customHeight="1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12.75">
      <c r="A29" s="3">
        <v>1</v>
      </c>
      <c r="B29" s="3" t="s">
        <v>24</v>
      </c>
      <c r="C29" s="3"/>
      <c r="D29" s="33">
        <v>1</v>
      </c>
      <c r="E29" s="35"/>
      <c r="F29" s="33">
        <v>2</v>
      </c>
      <c r="G29" s="35"/>
      <c r="H29" s="33">
        <f>F29-D29</f>
        <v>1</v>
      </c>
      <c r="I29" s="35"/>
    </row>
    <row r="30" spans="1:9" ht="12.75">
      <c r="A30" s="3">
        <v>2</v>
      </c>
      <c r="B30" s="3" t="s">
        <v>25</v>
      </c>
      <c r="C30" s="3"/>
      <c r="D30" s="33">
        <v>3</v>
      </c>
      <c r="E30" s="35"/>
      <c r="F30" s="33">
        <v>7</v>
      </c>
      <c r="G30" s="35"/>
      <c r="H30" s="33">
        <f>F30-D30</f>
        <v>4</v>
      </c>
      <c r="I30" s="35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56</v>
      </c>
      <c r="D33" s="9"/>
      <c r="E33" s="9"/>
      <c r="F33" s="9"/>
      <c r="G33" s="9"/>
      <c r="H33" s="9"/>
      <c r="I33" s="9"/>
    </row>
    <row r="34" spans="3:9" ht="15">
      <c r="C34" s="31" t="s">
        <v>55</v>
      </c>
      <c r="D34" s="9"/>
      <c r="E34" s="9"/>
      <c r="F34" s="9"/>
      <c r="G34" s="9"/>
      <c r="I34" s="9"/>
    </row>
    <row r="35" spans="3:8" ht="15">
      <c r="C35" s="9" t="s">
        <v>57</v>
      </c>
      <c r="H35" s="9" t="s">
        <v>58</v>
      </c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zivil_info4</cp:lastModifiedBy>
  <cp:lastPrinted>2018-05-14T04:54:29Z</cp:lastPrinted>
  <dcterms:created xsi:type="dcterms:W3CDTF">2005-01-24T12:59:14Z</dcterms:created>
  <dcterms:modified xsi:type="dcterms:W3CDTF">2018-10-02T13:21:02Z</dcterms:modified>
  <cp:category/>
  <cp:version/>
  <cp:contentType/>
  <cp:contentStatus/>
</cp:coreProperties>
</file>